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1080" windowWidth="26895" windowHeight="11925" activeTab="0"/>
  </bookViews>
  <sheets>
    <sheet name="Challenge UR11" sheetId="1" r:id="rId1"/>
    <sheet name="Feuil2" sheetId="2" r:id="rId2"/>
    <sheet name="Feuil1" sheetId="3" r:id="rId3"/>
    <sheet name="Feuil3" sheetId="4" r:id="rId4"/>
    <sheet name="Feuil4" sheetId="5" r:id="rId5"/>
  </sheets>
  <definedNames>
    <definedName name="_20201028_UR11_clubs" localSheetId="2">'Feuil1'!$A$1:$J$35</definedName>
    <definedName name="_xlnm.Print_Titles" localSheetId="0">'Challenge UR11'!$B:$D,'Challenge UR11'!$4:$5</definedName>
    <definedName name="liste_ean_1" localSheetId="0">'Challenge UR11'!#REF!</definedName>
    <definedName name="liste_ean_2" localSheetId="0">'Challenge UR11'!#REF!</definedName>
    <definedName name="liste_place" localSheetId="1">'Feuil2'!$B$2:$J$215</definedName>
    <definedName name="_xlnm.Print_Area" localSheetId="0">'Challenge UR11'!$B$2:$AV$306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<sst xmlns="http://schemas.openxmlformats.org/spreadsheetml/2006/main" count="2818" uniqueCount="1626">
  <si>
    <t>titre</t>
  </si>
  <si>
    <t>note1</t>
  </si>
  <si>
    <t>note2</t>
  </si>
  <si>
    <t>note3</t>
  </si>
  <si>
    <t>total</t>
  </si>
  <si>
    <t>place</t>
  </si>
  <si>
    <t>nb points</t>
  </si>
  <si>
    <t>adhérent</t>
  </si>
  <si>
    <t>Concurrents</t>
  </si>
  <si>
    <t>Place</t>
  </si>
  <si>
    <t>participation :</t>
  </si>
  <si>
    <t>Nb points après étape 2</t>
  </si>
  <si>
    <t>Classement après étape 2</t>
  </si>
  <si>
    <t>Nb points après étape 3</t>
  </si>
  <si>
    <t>Classement après étape 3</t>
  </si>
  <si>
    <t>Nb points après étape 4</t>
  </si>
  <si>
    <t>Classement après étape 4</t>
  </si>
  <si>
    <t>Nb points après étape 5</t>
  </si>
  <si>
    <t>Classement après étape 5</t>
  </si>
  <si>
    <t>Nb points après étape 6</t>
  </si>
  <si>
    <t>Classement après étape 6</t>
  </si>
  <si>
    <t>Nb points après étape 7</t>
  </si>
  <si>
    <t>Classement après étape 7</t>
  </si>
  <si>
    <t>Nb points après étape 8</t>
  </si>
  <si>
    <t>Classement après étape 8</t>
  </si>
  <si>
    <t>Auteur</t>
  </si>
  <si>
    <t>Club</t>
  </si>
  <si>
    <t xml:space="preserve">Jacques Italia </t>
  </si>
  <si>
    <t xml:space="preserve">Daniel Durand </t>
  </si>
  <si>
    <t xml:space="preserve">Jean-Pierre Leroy </t>
  </si>
  <si>
    <t xml:space="preserve">Benoît Audigé </t>
  </si>
  <si>
    <t xml:space="preserve">Eric Lefebvre </t>
  </si>
  <si>
    <t xml:space="preserve">Patrick Sztulzaft </t>
  </si>
  <si>
    <t xml:space="preserve">Guy Brechon </t>
  </si>
  <si>
    <t xml:space="preserve">Christian Peter </t>
  </si>
  <si>
    <t xml:space="preserve">Claude Souchal </t>
  </si>
  <si>
    <t xml:space="preserve">Claude Brenas </t>
  </si>
  <si>
    <t xml:space="preserve">Fleury Chevallier </t>
  </si>
  <si>
    <t xml:space="preserve">Hélène Faradji </t>
  </si>
  <si>
    <t xml:space="preserve">Pascal Bouteyre </t>
  </si>
  <si>
    <t xml:space="preserve">Evelyne Giudice </t>
  </si>
  <si>
    <t xml:space="preserve">Fabrice Joly </t>
  </si>
  <si>
    <t xml:space="preserve">Eric Descoret </t>
  </si>
  <si>
    <t xml:space="preserve">Dominique Giraud </t>
  </si>
  <si>
    <t xml:space="preserve">Isabelle Herbepin </t>
  </si>
  <si>
    <t xml:space="preserve">Jean Michel Massin </t>
  </si>
  <si>
    <t xml:space="preserve">Hubert De Belval </t>
  </si>
  <si>
    <t xml:space="preserve">Yann Rignon </t>
  </si>
  <si>
    <t xml:space="preserve">Patricia Rignon </t>
  </si>
  <si>
    <t xml:space="preserve">Patrick Garcia </t>
  </si>
  <si>
    <t xml:space="preserve">Pierre-Marie Gaury </t>
  </si>
  <si>
    <t xml:space="preserve">Béatrice Boutet De Monvel </t>
  </si>
  <si>
    <t xml:space="preserve">Patrice Seurot </t>
  </si>
  <si>
    <t xml:space="preserve">Roger Foucault </t>
  </si>
  <si>
    <t xml:space="preserve">Jean Claude Panalier </t>
  </si>
  <si>
    <t xml:space="preserve">Jean-Louis Pierre </t>
  </si>
  <si>
    <t xml:space="preserve">Claude Prédal </t>
  </si>
  <si>
    <t xml:space="preserve">Marie-Antoinette Delorme </t>
  </si>
  <si>
    <t xml:space="preserve">Jean-Charles Demeure </t>
  </si>
  <si>
    <t xml:space="preserve">Marie-Claire Lucas </t>
  </si>
  <si>
    <t xml:space="preserve">Jacques Laurent </t>
  </si>
  <si>
    <t xml:space="preserve">Tristan Vandenberghe </t>
  </si>
  <si>
    <t xml:space="preserve">Philippe Menanteau </t>
  </si>
  <si>
    <t xml:space="preserve">Georges Collot </t>
  </si>
  <si>
    <t xml:space="preserve">Jacques Vanneuville </t>
  </si>
  <si>
    <t xml:space="preserve">Paul Petit </t>
  </si>
  <si>
    <t xml:space="preserve">Denis Madaule </t>
  </si>
  <si>
    <t xml:space="preserve">Dominique Baptiste </t>
  </si>
  <si>
    <t xml:space="preserve">Didier Segura </t>
  </si>
  <si>
    <t xml:space="preserve">Eric Fabre </t>
  </si>
  <si>
    <t xml:space="preserve">Laurent Bignaud </t>
  </si>
  <si>
    <t xml:space="preserve">Dana Berthelot </t>
  </si>
  <si>
    <t xml:space="preserve">Patrice Laïné </t>
  </si>
  <si>
    <t xml:space="preserve">Vincent Thomas </t>
  </si>
  <si>
    <t xml:space="preserve">Michel Bonneau </t>
  </si>
  <si>
    <t xml:space="preserve">Michel Cauvet </t>
  </si>
  <si>
    <t xml:space="preserve">Catherine Berger </t>
  </si>
  <si>
    <t xml:space="preserve">Jean-Marie Recht </t>
  </si>
  <si>
    <t xml:space="preserve">Alain Capello </t>
  </si>
  <si>
    <t xml:space="preserve">Arlette Cantillon </t>
  </si>
  <si>
    <t xml:space="preserve">Jacques Decoeur </t>
  </si>
  <si>
    <t xml:space="preserve">Jean Luc Boucaud </t>
  </si>
  <si>
    <t xml:space="preserve">Elyane Laroze </t>
  </si>
  <si>
    <t xml:space="preserve">Anne-Marie Thibert </t>
  </si>
  <si>
    <t xml:space="preserve">Kim Thai Quynh </t>
  </si>
  <si>
    <t xml:space="preserve">Jean Claude Lenoble </t>
  </si>
  <si>
    <t xml:space="preserve">Frédérique Gerboud </t>
  </si>
  <si>
    <t xml:space="preserve">Dominique Charbin </t>
  </si>
  <si>
    <t xml:space="preserve">Alain Mariat </t>
  </si>
  <si>
    <t xml:space="preserve">François Rossat </t>
  </si>
  <si>
    <t xml:space="preserve">Christian Decroix </t>
  </si>
  <si>
    <t xml:space="preserve">Jean-François Bouillet </t>
  </si>
  <si>
    <t xml:space="preserve">Claude Rulliere </t>
  </si>
  <si>
    <t xml:space="preserve">Bernard Lecuyer </t>
  </si>
  <si>
    <t xml:space="preserve">Alain Biasiol </t>
  </si>
  <si>
    <t xml:space="preserve">Julien Humblot </t>
  </si>
  <si>
    <t xml:space="preserve">Mariette Cividino-Reynaud </t>
  </si>
  <si>
    <t xml:space="preserve">Michel Baché </t>
  </si>
  <si>
    <t xml:space="preserve">Marie-Christine Rolle </t>
  </si>
  <si>
    <t xml:space="preserve">Michel Aveline </t>
  </si>
  <si>
    <t xml:space="preserve">Jean-Claude Lesage </t>
  </si>
  <si>
    <t xml:space="preserve">Jean-Charles Galindo </t>
  </si>
  <si>
    <t xml:space="preserve">Jean-Luc Busquet </t>
  </si>
  <si>
    <t xml:space="preserve">Gilbert Bouvard </t>
  </si>
  <si>
    <t xml:space="preserve">Dominique Marignier </t>
  </si>
  <si>
    <t xml:space="preserve">Pascale Cordier </t>
  </si>
  <si>
    <t xml:space="preserve">Chantal Dazord </t>
  </si>
  <si>
    <t xml:space="preserve">Bruno Lienard </t>
  </si>
  <si>
    <t xml:space="preserve">Daniella Lienard </t>
  </si>
  <si>
    <t xml:space="preserve">Françoise Nayroles </t>
  </si>
  <si>
    <t xml:space="preserve">Félix Larcher </t>
  </si>
  <si>
    <t xml:space="preserve">Michel Raou </t>
  </si>
  <si>
    <t xml:space="preserve">Sylvie Amaro </t>
  </si>
  <si>
    <t xml:space="preserve">Arnaud Déchavanne </t>
  </si>
  <si>
    <t xml:space="preserve">Jean-Luc Bourreau </t>
  </si>
  <si>
    <t xml:space="preserve">Marie Cattagni </t>
  </si>
  <si>
    <t xml:space="preserve">Florence Decobecq </t>
  </si>
  <si>
    <t xml:space="preserve">Catherine Lanier-Margot </t>
  </si>
  <si>
    <t xml:space="preserve">Geneviève Ricard </t>
  </si>
  <si>
    <t xml:space="preserve">Béatrice Fel </t>
  </si>
  <si>
    <t xml:space="preserve">Michel Dussolliet-Berthod </t>
  </si>
  <si>
    <t xml:space="preserve">Pierre Margot </t>
  </si>
  <si>
    <t xml:space="preserve">Sandra Dalmoro </t>
  </si>
  <si>
    <t xml:space="preserve">Jessica Gaillard </t>
  </si>
  <si>
    <t xml:space="preserve">Bernard Ravier </t>
  </si>
  <si>
    <t xml:space="preserve">Jean-Claude Magnier </t>
  </si>
  <si>
    <t xml:space="preserve">Gérard Liégeois </t>
  </si>
  <si>
    <t xml:space="preserve">Didier Tiercelet </t>
  </si>
  <si>
    <t xml:space="preserve">Eliane Bernard </t>
  </si>
  <si>
    <t xml:space="preserve">Christiane Boulud </t>
  </si>
  <si>
    <t xml:space="preserve">Raphaël Bossut </t>
  </si>
  <si>
    <t xml:space="preserve">Marie Marlène Mahalatchimy </t>
  </si>
  <si>
    <t xml:space="preserve">Gérard Varenne </t>
  </si>
  <si>
    <t xml:space="preserve">Michèle Lisa </t>
  </si>
  <si>
    <t xml:space="preserve">Lydie Berthet </t>
  </si>
  <si>
    <t xml:space="preserve">Nelly Valfort </t>
  </si>
  <si>
    <t xml:space="preserve">Véronique Miojevic </t>
  </si>
  <si>
    <t xml:space="preserve">Yannick Menneron </t>
  </si>
  <si>
    <t xml:space="preserve">Marie-Claire Menneron </t>
  </si>
  <si>
    <t xml:space="preserve">Olivier Favelin </t>
  </si>
  <si>
    <t xml:space="preserve">Michèle Ogier-Caubet </t>
  </si>
  <si>
    <t xml:space="preserve">Jean-Claude Menneron </t>
  </si>
  <si>
    <t xml:space="preserve">Katia Antonoff </t>
  </si>
  <si>
    <t xml:space="preserve">Fabienne Dufêtre </t>
  </si>
  <si>
    <t xml:space="preserve">Dominique Mahaut </t>
  </si>
  <si>
    <t xml:space="preserve">Toboggan </t>
  </si>
  <si>
    <t xml:space="preserve">Michel Masson </t>
  </si>
  <si>
    <t xml:space="preserve">Chantal Carulla </t>
  </si>
  <si>
    <t xml:space="preserve">Pierre-Yves Chevalier </t>
  </si>
  <si>
    <t xml:space="preserve">Jean-Pierre Fusinelli </t>
  </si>
  <si>
    <t xml:space="preserve">Christine Houdart </t>
  </si>
  <si>
    <t xml:space="preserve">Vincent Roux </t>
  </si>
  <si>
    <t xml:space="preserve">Jean-Louis Bal </t>
  </si>
  <si>
    <t xml:space="preserve">Jacques Chabanne </t>
  </si>
  <si>
    <t xml:space="preserve">Maurice Maccari </t>
  </si>
  <si>
    <t xml:space="preserve">Christophe Gauthey </t>
  </si>
  <si>
    <t xml:space="preserve">Michèle Van Eenoo </t>
  </si>
  <si>
    <t xml:space="preserve">Joseph Gervasoni </t>
  </si>
  <si>
    <t xml:space="preserve">Noëlle Vignaud </t>
  </si>
  <si>
    <t xml:space="preserve">Monique Godard </t>
  </si>
  <si>
    <t xml:space="preserve">Jean Luc Perey </t>
  </si>
  <si>
    <t xml:space="preserve">Michel Amatller </t>
  </si>
  <si>
    <t xml:space="preserve">Annie Lorcerie </t>
  </si>
  <si>
    <t xml:space="preserve">Alain Branger </t>
  </si>
  <si>
    <t xml:space="preserve">Les copines </t>
  </si>
  <si>
    <t xml:space="preserve">Caroline D'hu </t>
  </si>
  <si>
    <t xml:space="preserve">Jacques Rionda </t>
  </si>
  <si>
    <t xml:space="preserve">Bernard Fonfreyde </t>
  </si>
  <si>
    <t xml:space="preserve">Flavienne Zancannaro </t>
  </si>
  <si>
    <t xml:space="preserve">Jean Pierre Goethals </t>
  </si>
  <si>
    <t xml:space="preserve">Crépuscule </t>
  </si>
  <si>
    <t xml:space="preserve">Marie-Françoise Lamand </t>
  </si>
  <si>
    <t xml:space="preserve">Jacques Andre </t>
  </si>
  <si>
    <t xml:space="preserve">Sophie Pichon </t>
  </si>
  <si>
    <t xml:space="preserve">Thierry Theis </t>
  </si>
  <si>
    <t xml:space="preserve">Alain Bernard </t>
  </si>
  <si>
    <t xml:space="preserve">Ludovic Coulon </t>
  </si>
  <si>
    <t xml:space="preserve">Alain Champiot </t>
  </si>
  <si>
    <t xml:space="preserve">Véronique Valenti </t>
  </si>
  <si>
    <t xml:space="preserve">la plage </t>
  </si>
  <si>
    <t xml:space="preserve">Rose-Marie Viret </t>
  </si>
  <si>
    <t xml:space="preserve">Isabelle Derinck </t>
  </si>
  <si>
    <t xml:space="preserve">Farniente </t>
  </si>
  <si>
    <t xml:space="preserve">Bernard Legros </t>
  </si>
  <si>
    <t xml:space="preserve">Muriel Tiercelet </t>
  </si>
  <si>
    <t xml:space="preserve">Henri Dziurla </t>
  </si>
  <si>
    <t xml:space="preserve">Muriel Dutrieux </t>
  </si>
  <si>
    <t xml:space="preserve">Richard Houdart </t>
  </si>
  <si>
    <t xml:space="preserve">Simon Lesniohski </t>
  </si>
  <si>
    <t xml:space="preserve">Luc Torres </t>
  </si>
  <si>
    <t>JPEG Photo Club St Martin Bellevue</t>
  </si>
  <si>
    <t>Contemplation</t>
  </si>
  <si>
    <t>tendresse</t>
  </si>
  <si>
    <t>Seul au monde</t>
  </si>
  <si>
    <t>Selfie</t>
  </si>
  <si>
    <t>Ulysse</t>
  </si>
  <si>
    <t>Tendresse</t>
  </si>
  <si>
    <t>Pause lecture</t>
  </si>
  <si>
    <t>Evasion</t>
  </si>
  <si>
    <t>ean</t>
  </si>
  <si>
    <t>saisie</t>
  </si>
  <si>
    <t>passage</t>
  </si>
  <si>
    <t>note 1</t>
  </si>
  <si>
    <t>note 2</t>
  </si>
  <si>
    <t>note 3</t>
  </si>
  <si>
    <t xml:space="preserve">Etape 8 : Mai 20xx - Thème ""
Juges : 1.  ; 2.  ; 3. </t>
  </si>
  <si>
    <t xml:space="preserve">Etape 7 : Avril 20xx - Thème ""
Juges : 1.  ; 2.  ; 
3. </t>
  </si>
  <si>
    <t>Etape 5 : Février 20xx - Thème ""
Juges : 1.  ; 2.  ; 
3.</t>
  </si>
  <si>
    <t xml:space="preserve">Etape 6 : Mars 20xx - Thème ""
Juges : 1.   ; 2.   ; 
3. </t>
  </si>
  <si>
    <t xml:space="preserve">Etape 4 : Janvier 20xx - Thème ""
Juges : 1.   ; 2.  ; 
3. </t>
  </si>
  <si>
    <t>_x001A_110620003101</t>
  </si>
  <si>
    <t>La victoire.</t>
  </si>
  <si>
    <t>_x001A_111131008401</t>
  </si>
  <si>
    <t>le berceau</t>
  </si>
  <si>
    <t>_x001A_110620005701</t>
  </si>
  <si>
    <t>Au paradis de la tendresse</t>
  </si>
  <si>
    <t>_x001A_110883016801</t>
  </si>
  <si>
    <t>Instant magique</t>
  </si>
  <si>
    <t>_x001A_110883011301</t>
  </si>
  <si>
    <t>_x001A_111949002001</t>
  </si>
  <si>
    <t>Premier jour</t>
  </si>
  <si>
    <t>_x001A_111757004701</t>
  </si>
  <si>
    <t>Victoire</t>
  </si>
  <si>
    <t>_x001A_111754000301</t>
  </si>
  <si>
    <t>Osmose</t>
  </si>
  <si>
    <t>_x001A_112110003301</t>
  </si>
  <si>
    <t xml:space="preserve">le bonheur de rita </t>
  </si>
  <si>
    <t>_x001A_112184000401</t>
  </si>
  <si>
    <t>Que du bonheur</t>
  </si>
  <si>
    <t>_x001A_111949002301</t>
  </si>
  <si>
    <t>Jeux d'enfant</t>
  </si>
  <si>
    <t>_x001A_112075000701</t>
  </si>
  <si>
    <t>Un petit bonheur</t>
  </si>
  <si>
    <t>_x001A_110883015401</t>
  </si>
  <si>
    <t>Bonheur partagé</t>
  </si>
  <si>
    <t>_x001A_110883014401</t>
  </si>
  <si>
    <t>grandir ensemble</t>
  </si>
  <si>
    <t>_x001A_111403018401</t>
  </si>
  <si>
    <t>Bonheur simple</t>
  </si>
  <si>
    <t>_x001A_110883013101</t>
  </si>
  <si>
    <t>Calin</t>
  </si>
  <si>
    <t>_x001A_111698002101</t>
  </si>
  <si>
    <t>un instant de bonheur</t>
  </si>
  <si>
    <t>_x001A_111131014101</t>
  </si>
  <si>
    <t>Oui, pour la vie !</t>
  </si>
  <si>
    <t>_x001A_112255001401</t>
  </si>
  <si>
    <t>Bulles de bonheur</t>
  </si>
  <si>
    <t>_x001A_110883016901</t>
  </si>
  <si>
    <t>_x001A_110620004701</t>
  </si>
  <si>
    <t xml:space="preserve">Bulle de bonheur </t>
  </si>
  <si>
    <t>_x001A_112110003801</t>
  </si>
  <si>
    <t>Une nouvelle vie</t>
  </si>
  <si>
    <t>_x001A_111055009101</t>
  </si>
  <si>
    <t>pierre a menta</t>
  </si>
  <si>
    <t>_x001A_111757000201</t>
  </si>
  <si>
    <t>la lecture</t>
  </si>
  <si>
    <t>_x001A_110883017401</t>
  </si>
  <si>
    <t>Le Bonheur dans le pré</t>
  </si>
  <si>
    <t>_x001A_110553022401</t>
  </si>
  <si>
    <t>ECHAPPEE BELLE</t>
  </si>
  <si>
    <t>_x001A_111403016601</t>
  </si>
  <si>
    <t>Bonheur en blanc</t>
  </si>
  <si>
    <t>_x001A_111055001601</t>
  </si>
  <si>
    <t>Les copines</t>
  </si>
  <si>
    <t>_x001A_111055015101</t>
  </si>
  <si>
    <t>pause lecture.</t>
  </si>
  <si>
    <t>_x001A_111757007901</t>
  </si>
  <si>
    <t xml:space="preserve">La Victoire </t>
  </si>
  <si>
    <t>_x001A_111944003401</t>
  </si>
  <si>
    <t>Un instant de bonheur glacé...</t>
  </si>
  <si>
    <t>_x001A_110883012601</t>
  </si>
  <si>
    <t>L'insouciance</t>
  </si>
  <si>
    <t>_x001A_111055008701</t>
  </si>
  <si>
    <t>Un  rêve bleu</t>
  </si>
  <si>
    <t>_x001A_110976000701</t>
  </si>
  <si>
    <t>Que du Bonheur</t>
  </si>
  <si>
    <t>_x001A_110620004301</t>
  </si>
  <si>
    <t>Notre amour, qui fait qu'un</t>
  </si>
  <si>
    <t>_x001A_111757004501</t>
  </si>
  <si>
    <t>C'est si bon !</t>
  </si>
  <si>
    <t>_x001A_112110001101</t>
  </si>
  <si>
    <t>bonheur New Yorkais</t>
  </si>
  <si>
    <t>_x001A_112110000701</t>
  </si>
  <si>
    <t>Petit calin</t>
  </si>
  <si>
    <t>_x001A_111707002201</t>
  </si>
  <si>
    <t>Inséparable</t>
  </si>
  <si>
    <t>_x001A_111757006801</t>
  </si>
  <si>
    <t>Fusion</t>
  </si>
  <si>
    <t>_x001A_112184000101</t>
  </si>
  <si>
    <t>Nous sommes diplômées !!!</t>
  </si>
  <si>
    <t>_x001A_111131008301</t>
  </si>
  <si>
    <t>au bord de l'eau</t>
  </si>
  <si>
    <t>_x001A_111055004201</t>
  </si>
  <si>
    <t>Maternité.</t>
  </si>
  <si>
    <t>_x001A_110976000201</t>
  </si>
  <si>
    <t>Crépuscule</t>
  </si>
  <si>
    <t>_x001A_112255002201</t>
  </si>
  <si>
    <t>Magie du désert</t>
  </si>
  <si>
    <t>_x001A_112255001101</t>
  </si>
  <si>
    <t>Moment de Détente</t>
  </si>
  <si>
    <t>_x001A_112075001701</t>
  </si>
  <si>
    <t>je l'ai dans la main</t>
  </si>
  <si>
    <t>_x001A_111403016401</t>
  </si>
  <si>
    <t>J'ai fini!</t>
  </si>
  <si>
    <t>_x001A_111055023701</t>
  </si>
  <si>
    <t>Découverte enfantine</t>
  </si>
  <si>
    <t>_x001A_110620002501</t>
  </si>
  <si>
    <t>Protection maternelle</t>
  </si>
  <si>
    <t>_x001A_112215001401</t>
  </si>
  <si>
    <t>Bonheur simple de l'enfance</t>
  </si>
  <si>
    <t>_x001A_111893005601</t>
  </si>
  <si>
    <t>Un bonheur infini</t>
  </si>
  <si>
    <t>_x001A_111403017901</t>
  </si>
  <si>
    <t>Bonheur gustatif</t>
  </si>
  <si>
    <t>_x001A_112075002401</t>
  </si>
  <si>
    <t>Moment d'Amour</t>
  </si>
  <si>
    <t>_x001A_111055011101</t>
  </si>
  <si>
    <t>baignade</t>
  </si>
  <si>
    <t>_x001A_111754003801</t>
  </si>
  <si>
    <t>_x001A_111403000101</t>
  </si>
  <si>
    <t>Il bouge</t>
  </si>
  <si>
    <t>_x001A_111131011001</t>
  </si>
  <si>
    <t>un oui dansant</t>
  </si>
  <si>
    <t>_x001A_110553022601</t>
  </si>
  <si>
    <t>Enfin seuls</t>
  </si>
  <si>
    <t>_x001A_111707002401</t>
  </si>
  <si>
    <t>couple</t>
  </si>
  <si>
    <t>_x001A_112110000101</t>
  </si>
  <si>
    <t>laura</t>
  </si>
  <si>
    <t>_x001A_112255000601</t>
  </si>
  <si>
    <t xml:space="preserve">Le bonheur dans les yeux d'un enfant </t>
  </si>
  <si>
    <t>_x001A_112255000501</t>
  </si>
  <si>
    <t>Trop bon !</t>
  </si>
  <si>
    <t>_x001A_110553022801</t>
  </si>
  <si>
    <t>Un moment de bonheur</t>
  </si>
  <si>
    <t>_x001A_111131005701</t>
  </si>
  <si>
    <t>_x001A_111893002401</t>
  </si>
  <si>
    <t>Le baiser</t>
  </si>
  <si>
    <t>_x001A_112110003701</t>
  </si>
  <si>
    <t>savourer l'instant présent</t>
  </si>
  <si>
    <t>_x001A_112110002701</t>
  </si>
  <si>
    <t>Eclats de rire</t>
  </si>
  <si>
    <t>_x001A_111707002101</t>
  </si>
  <si>
    <t>L'escargot acrobate</t>
  </si>
  <si>
    <t>_x001A_111403019101</t>
  </si>
  <si>
    <t>C'est la fête</t>
  </si>
  <si>
    <t>_x001A_111893000101</t>
  </si>
  <si>
    <t>Parade nuptiale Frelons</t>
  </si>
  <si>
    <t>_x001A_112215000601</t>
  </si>
  <si>
    <t>Un jour dans une vie</t>
  </si>
  <si>
    <t>_x001A_111893005301</t>
  </si>
  <si>
    <t>Le repas du lion</t>
  </si>
  <si>
    <t>_x001A_111131012601</t>
  </si>
  <si>
    <t>Moment éternel</t>
  </si>
  <si>
    <t>_x001A_110553022701</t>
  </si>
  <si>
    <t>6.14 m !</t>
  </si>
  <si>
    <t>_x001A_112248000301</t>
  </si>
  <si>
    <t>Immersion douce</t>
  </si>
  <si>
    <t>_x001A_110000019701</t>
  </si>
  <si>
    <t>Nuit câline</t>
  </si>
  <si>
    <t>_x001A_110259004601</t>
  </si>
  <si>
    <t>Soir de bivouac</t>
  </si>
  <si>
    <t>_x001A_112215000701</t>
  </si>
  <si>
    <t>Niña a la playa</t>
  </si>
  <si>
    <t>_x001A_111893004601</t>
  </si>
  <si>
    <t>Le bonheur de Julie</t>
  </si>
  <si>
    <t>_x001A_111698003101</t>
  </si>
  <si>
    <t>Avant le masque</t>
  </si>
  <si>
    <t>_x001A_111754002201</t>
  </si>
  <si>
    <t>Ballade iodée en baie d'Ethel</t>
  </si>
  <si>
    <t>_x001A_110883012201</t>
  </si>
  <si>
    <t>Selfie ou Selfish ?</t>
  </si>
  <si>
    <t>_x001A_112110000401</t>
  </si>
  <si>
    <t>bonheur enfantin</t>
  </si>
  <si>
    <t>_x001A_110976000601</t>
  </si>
  <si>
    <t>Rayonnante</t>
  </si>
  <si>
    <t>_x001A_111131012501</t>
  </si>
  <si>
    <t>Zénitude</t>
  </si>
  <si>
    <t>_x001A_111403000401</t>
  </si>
  <si>
    <t>Ecureuil</t>
  </si>
  <si>
    <t>_x001A_111131011401</t>
  </si>
  <si>
    <t>Mon beau camion</t>
  </si>
  <si>
    <t>_x001A_112184001301</t>
  </si>
  <si>
    <t>Un soir, au bord de l'eau</t>
  </si>
  <si>
    <t>_x001A_110883007301</t>
  </si>
  <si>
    <t>Relax</t>
  </si>
  <si>
    <t>_x001A_111131006201</t>
  </si>
  <si>
    <t>Bonheur hivernal</t>
  </si>
  <si>
    <t>_x001A_112184000801</t>
  </si>
  <si>
    <t>_x001A_111131013501</t>
  </si>
  <si>
    <t>_x001A_111055018801</t>
  </si>
  <si>
    <t>la plage</t>
  </si>
  <si>
    <t>_x001A_111055022701</t>
  </si>
  <si>
    <t>Mon île...</t>
  </si>
  <si>
    <t>_x001A_110620005401</t>
  </si>
  <si>
    <t>Il est enfin arrivé</t>
  </si>
  <si>
    <t>_x001A_112110002201</t>
  </si>
  <si>
    <t>eau de là</t>
  </si>
  <si>
    <t>_x001A_111893005401</t>
  </si>
  <si>
    <t>Les rois du monde</t>
  </si>
  <si>
    <t>_x001A_111131007801</t>
  </si>
  <si>
    <t>_x001A_111893003101</t>
  </si>
  <si>
    <t>Marmottes heureuses</t>
  </si>
  <si>
    <t>_x001A_110069030401</t>
  </si>
  <si>
    <t>Frénésie</t>
  </si>
  <si>
    <t>_x001A_111403018201</t>
  </si>
  <si>
    <t>En attendant les huîtres....</t>
  </si>
  <si>
    <t>_x001A_112110001701</t>
  </si>
  <si>
    <t xml:space="preserve">Pause </t>
  </si>
  <si>
    <t>_x001A_110883017501</t>
  </si>
  <si>
    <t>Bonheur de la glisse</t>
  </si>
  <si>
    <t>_x001A_111403015601</t>
  </si>
  <si>
    <t>plaisir de gourmand</t>
  </si>
  <si>
    <t>_x001A_111893004901</t>
  </si>
  <si>
    <t>Contempler Dame Nature. Inoubliable moment !</t>
  </si>
  <si>
    <t>_x001A_112075001501</t>
  </si>
  <si>
    <t>Evasion enfantine</t>
  </si>
  <si>
    <t>_x001A_112075000501</t>
  </si>
  <si>
    <t>avec un simple bâton</t>
  </si>
  <si>
    <t>_x001A_112110000601</t>
  </si>
  <si>
    <t xml:space="preserve">Entre hier et aujourd'hui </t>
  </si>
  <si>
    <t>_x001A_112110001201</t>
  </si>
  <si>
    <t>Les Jumeaux...</t>
  </si>
  <si>
    <t>_x001A_111949001301</t>
  </si>
  <si>
    <t>Le Grand-père</t>
  </si>
  <si>
    <t>_x001A_112110000201</t>
  </si>
  <si>
    <t>Joies nippones</t>
  </si>
  <si>
    <t>_x001A_110259006601</t>
  </si>
  <si>
    <t>Sunshine Namibia</t>
  </si>
  <si>
    <t>_x001A_111131003001</t>
  </si>
  <si>
    <t>On a réussi seules</t>
  </si>
  <si>
    <t>_x001A_112075002801</t>
  </si>
  <si>
    <t>_x001A_112075001901</t>
  </si>
  <si>
    <t xml:space="preserve">attrape coeur </t>
  </si>
  <si>
    <t>_x001A_112255000901</t>
  </si>
  <si>
    <t>Le jet de l'eau</t>
  </si>
  <si>
    <t>_x001A_111754002901</t>
  </si>
  <si>
    <t>Ephémère bonheur</t>
  </si>
  <si>
    <t>_x001A_110553019701</t>
  </si>
  <si>
    <t>Reproduction</t>
  </si>
  <si>
    <t>_x001A_112110001401</t>
  </si>
  <si>
    <t>mon avenir à moi</t>
  </si>
  <si>
    <t>_x001A_110553019901</t>
  </si>
  <si>
    <t>C'est si bon ...</t>
  </si>
  <si>
    <t>_x001A_110976001801</t>
  </si>
  <si>
    <t>Démasqué</t>
  </si>
  <si>
    <t>_x001A_111949001901</t>
  </si>
  <si>
    <t>à la bon heur</t>
  </si>
  <si>
    <t>_x001A_111949000301</t>
  </si>
  <si>
    <t>j'ai 10 ans</t>
  </si>
  <si>
    <t>_x001A_111754003601</t>
  </si>
  <si>
    <t>Eclat de rire</t>
  </si>
  <si>
    <t>_x001A_111403019001</t>
  </si>
  <si>
    <t>on vous aime !</t>
  </si>
  <si>
    <t>_x001A_111757005001</t>
  </si>
  <si>
    <t>bulles</t>
  </si>
  <si>
    <t>_x001A_110620002601</t>
  </si>
  <si>
    <t>Au bord de la mer</t>
  </si>
  <si>
    <t>_x001A_111707900101</t>
  </si>
  <si>
    <t>Sydney</t>
  </si>
  <si>
    <t>_x001A_111949001201</t>
  </si>
  <si>
    <t>encore plus haut !</t>
  </si>
  <si>
    <t>_x001A_111893000301</t>
  </si>
  <si>
    <t>Souriante de plaisir</t>
  </si>
  <si>
    <t>_x001A_111707001601</t>
  </si>
  <si>
    <t>PUNTING</t>
  </si>
  <si>
    <t>_x001A_111131015101</t>
  </si>
  <si>
    <t>Sable émouvant</t>
  </si>
  <si>
    <t>_x001A_110976001901</t>
  </si>
  <si>
    <t>Vive la mariée!</t>
  </si>
  <si>
    <t>_x001A_111131014801</t>
  </si>
  <si>
    <t>Le temps d'un carré</t>
  </si>
  <si>
    <t>_x001A_111403015301</t>
  </si>
  <si>
    <t>1/1000ème de bonheur</t>
  </si>
  <si>
    <t>_x001A_112248000401</t>
  </si>
  <si>
    <t>Un bonheur simple</t>
  </si>
  <si>
    <t>_x001A_110553900101</t>
  </si>
  <si>
    <t>La magie de Noël</t>
  </si>
  <si>
    <t>_x001A_110259009401</t>
  </si>
  <si>
    <t>Magique</t>
  </si>
  <si>
    <t>_x001A_111403015101</t>
  </si>
  <si>
    <t>bonheur intergénérationnel</t>
  </si>
  <si>
    <t>_x001A_112215001001</t>
  </si>
  <si>
    <t>Câlin</t>
  </si>
  <si>
    <t>_x001A_111707002501</t>
  </si>
  <si>
    <t>Maternité</t>
  </si>
  <si>
    <t>_x001A_110883011901</t>
  </si>
  <si>
    <t>Instant de bonheur 102020</t>
  </si>
  <si>
    <t>_x001A_111698002501</t>
  </si>
  <si>
    <t>_x001A_111754003501</t>
  </si>
  <si>
    <t>Bonheur discret</t>
  </si>
  <si>
    <t>_x001A_112075002101</t>
  </si>
  <si>
    <t>doigts de pied en éventail</t>
  </si>
  <si>
    <t>_x001A_110553022101</t>
  </si>
  <si>
    <t>Jeu de glisse</t>
  </si>
  <si>
    <t>_x001A_111893005201</t>
  </si>
  <si>
    <t>Bouquets de bonheur</t>
  </si>
  <si>
    <t>_x001A_111508900201</t>
  </si>
  <si>
    <t>Les Petits Patés</t>
  </si>
  <si>
    <t>_x001A_111698003401</t>
  </si>
  <si>
    <t>_x001A_111754002801</t>
  </si>
  <si>
    <t>Rencontre</t>
  </si>
  <si>
    <t>_x001A_111131010201</t>
  </si>
  <si>
    <t>Instant Gourmand</t>
  </si>
  <si>
    <t>_x001A_111698000801</t>
  </si>
  <si>
    <t>il est là le bonheur !!!</t>
  </si>
  <si>
    <t>_x001A_111403016201</t>
  </si>
  <si>
    <t>bain nordique</t>
  </si>
  <si>
    <t>_x001A_111754001501</t>
  </si>
  <si>
    <t>Promenade</t>
  </si>
  <si>
    <t>_x001A_111055020801</t>
  </si>
  <si>
    <t xml:space="preserve">Moment de tendresse </t>
  </si>
  <si>
    <t>_x001A_111707002301</t>
  </si>
  <si>
    <t>ça baigne</t>
  </si>
  <si>
    <t>_x001A_111707001801</t>
  </si>
  <si>
    <t>simba le calin</t>
  </si>
  <si>
    <t>_x001A_111403019501</t>
  </si>
  <si>
    <t>Fougue</t>
  </si>
  <si>
    <t>_x001A_112075002701</t>
  </si>
  <si>
    <t>Petit bonheur dans l'eau</t>
  </si>
  <si>
    <t>_x001A_110069027301</t>
  </si>
  <si>
    <t>les lumières de la fête</t>
  </si>
  <si>
    <t>_x001A_111403005501</t>
  </si>
  <si>
    <t>eaux vives</t>
  </si>
  <si>
    <t>_x001A_110976000301</t>
  </si>
  <si>
    <t>Youpi</t>
  </si>
  <si>
    <t>_x001A_110553016801</t>
  </si>
  <si>
    <t>Le vélo de maman</t>
  </si>
  <si>
    <t>_x001A_110620000801</t>
  </si>
  <si>
    <t>Sous la pluie!</t>
  </si>
  <si>
    <t>_x001A_110553021601</t>
  </si>
  <si>
    <t>_x001A_111757008401</t>
  </si>
  <si>
    <t>Au bord de la Baltique</t>
  </si>
  <si>
    <t>_x001A_111949002501</t>
  </si>
  <si>
    <t>Amitié</t>
  </si>
  <si>
    <t>_x001A_112110002801</t>
  </si>
  <si>
    <t>Mon neveu</t>
  </si>
  <si>
    <t>_x001A_110553022001</t>
  </si>
  <si>
    <t>Le bouquet de la mariée</t>
  </si>
  <si>
    <t>_x001A_111754003301</t>
  </si>
  <si>
    <t>quel pied !</t>
  </si>
  <si>
    <t>_x001A_111698003301</t>
  </si>
  <si>
    <t>triplette</t>
  </si>
  <si>
    <t>_x001A_112184001701</t>
  </si>
  <si>
    <t>Heureuses</t>
  </si>
  <si>
    <t>_x001A_110069028701</t>
  </si>
  <si>
    <t>mon frère.</t>
  </si>
  <si>
    <t>_x001A_111131012801</t>
  </si>
  <si>
    <t>La truffe</t>
  </si>
  <si>
    <t>_x001A_112075002501</t>
  </si>
  <si>
    <t>Heureuse rencontre</t>
  </si>
  <si>
    <t>_x001A_111754003001</t>
  </si>
  <si>
    <t>Instant paisible dans le marais Guérandais</t>
  </si>
  <si>
    <t>_x001A_110620004201</t>
  </si>
  <si>
    <t>pâte à modeler</t>
  </si>
  <si>
    <t>_x001A_110976001501</t>
  </si>
  <si>
    <t>Un instant de bonne heure.</t>
  </si>
  <si>
    <t>_x001A_111698003501</t>
  </si>
  <si>
    <t>Shooting photos</t>
  </si>
  <si>
    <t>_x001A_110553017901</t>
  </si>
  <si>
    <t>Boule et Bill</t>
  </si>
  <si>
    <t>_x001A_112110004001</t>
  </si>
  <si>
    <t>promesse de jours heureux</t>
  </si>
  <si>
    <t>_x001A_111754003901</t>
  </si>
  <si>
    <t>Au bord de l'Erdre</t>
  </si>
  <si>
    <t>_x001A_112184000901</t>
  </si>
  <si>
    <t>Le bonheur est dans le pré</t>
  </si>
  <si>
    <t>_x001A_111698003801</t>
  </si>
  <si>
    <t>bain de soleil</t>
  </si>
  <si>
    <t>_x001A_111949001101</t>
  </si>
  <si>
    <t>Intense sensation de bonheur</t>
  </si>
  <si>
    <t>_x001A_112215001301</t>
  </si>
  <si>
    <t>En Haute Savoie, un fauteuil roulant vers les nuages, sous les applaudissements des spectateurs.</t>
  </si>
  <si>
    <t>_x001A_111403017701</t>
  </si>
  <si>
    <t>Toboggan</t>
  </si>
  <si>
    <t>_x001A_112184000301</t>
  </si>
  <si>
    <t>1 instant d bonheur</t>
  </si>
  <si>
    <t>_x001A_111131015901</t>
  </si>
  <si>
    <t>Ou presque...</t>
  </si>
  <si>
    <t>_x001A_111403017401</t>
  </si>
  <si>
    <t>A la balançoire</t>
  </si>
  <si>
    <t>_x001A_112255000201</t>
  </si>
  <si>
    <t>que du bonheur !</t>
  </si>
  <si>
    <t>_x001A_111131014701</t>
  </si>
  <si>
    <t>Quel bonheur cette eau turquoise</t>
  </si>
  <si>
    <t>_x001A_111131011901</t>
  </si>
  <si>
    <t>Sommet</t>
  </si>
  <si>
    <t>_x001A_111893000901</t>
  </si>
  <si>
    <t>le bonheur donne des ailes...</t>
  </si>
  <si>
    <t>_x001A_111754002101</t>
  </si>
  <si>
    <t>Spectacle de la terre</t>
  </si>
  <si>
    <t>_x001A_111403018301</t>
  </si>
  <si>
    <t>Avec modération</t>
  </si>
  <si>
    <t>_x001A_112184000601</t>
  </si>
  <si>
    <t>Concerto pour étourneaux</t>
  </si>
  <si>
    <t>_x001A_112255000401</t>
  </si>
  <si>
    <t>surprise</t>
  </si>
  <si>
    <t>_x001A_111131014901</t>
  </si>
  <si>
    <t>Je nage dans la tarte aux fraises</t>
  </si>
  <si>
    <t>_x001A_111131007101</t>
  </si>
  <si>
    <t>Joli coeur</t>
  </si>
  <si>
    <t>_x001A_111754002701</t>
  </si>
  <si>
    <t xml:space="preserve">Premier regard </t>
  </si>
  <si>
    <t>_x001A_111949002401</t>
  </si>
  <si>
    <t>_x001A_112110003901</t>
  </si>
  <si>
    <t>En Chartreuse</t>
  </si>
  <si>
    <t>_x001A_110620002701</t>
  </si>
  <si>
    <t>Papeete</t>
  </si>
  <si>
    <t>_x001A_111707001101</t>
  </si>
  <si>
    <t>_x001A_112075002601</t>
  </si>
  <si>
    <t>rêve de petite filles</t>
  </si>
  <si>
    <t>_x001A_111949000101</t>
  </si>
  <si>
    <t>Vive la fête</t>
  </si>
  <si>
    <t>_x001A_110883017301</t>
  </si>
  <si>
    <t>Farniente</t>
  </si>
  <si>
    <t>_x001A_111754003701</t>
  </si>
  <si>
    <t>Lune de miel</t>
  </si>
  <si>
    <t>_x001A_110620003801</t>
  </si>
  <si>
    <t>extase</t>
  </si>
  <si>
    <t>_x001A_111508900101</t>
  </si>
  <si>
    <t>De mon balcon</t>
  </si>
  <si>
    <t>_x001A_110620004801</t>
  </si>
  <si>
    <t>Cueillette heureuse</t>
  </si>
  <si>
    <t>nom</t>
  </si>
  <si>
    <t>adresse1</t>
  </si>
  <si>
    <t>adresse2</t>
  </si>
  <si>
    <t>code postal</t>
  </si>
  <si>
    <t>ville</t>
  </si>
  <si>
    <t>mail</t>
  </si>
  <si>
    <t>internet</t>
  </si>
  <si>
    <t>statut</t>
  </si>
  <si>
    <t>61 rue de Bourgogne</t>
  </si>
  <si>
    <t>VIENNE</t>
  </si>
  <si>
    <t>'0687757035</t>
  </si>
  <si>
    <t>contact@photoclubvienne.com</t>
  </si>
  <si>
    <t>www.photoclubvienne.com</t>
  </si>
  <si>
    <t>Merger Photo Club - Meylan</t>
  </si>
  <si>
    <t>CSE Schneider Electric Site M6</t>
  </si>
  <si>
    <t>MEYLAN</t>
  </si>
  <si>
    <t>'</t>
  </si>
  <si>
    <t>mpc.cese@gmail.com</t>
  </si>
  <si>
    <t>www.mergerphotoclub.fr</t>
  </si>
  <si>
    <t>Photo Club Bressan - Bourg-en-Bresse</t>
  </si>
  <si>
    <t>4 Avenue des Sports</t>
  </si>
  <si>
    <t>BOURG-EN-BRESSE</t>
  </si>
  <si>
    <t>photoclubbressan@gmail.com</t>
  </si>
  <si>
    <t>www.photoclubbressan.net</t>
  </si>
  <si>
    <t>Photo Club d'Aix-les-Bains</t>
  </si>
  <si>
    <t>Maison des Associations</t>
  </si>
  <si>
    <t xml:space="preserve">   25 blvd des Anglais</t>
  </si>
  <si>
    <t>AIX LES BAINS</t>
  </si>
  <si>
    <t>'0479352133</t>
  </si>
  <si>
    <t>garcettejean-luc@orange.fr</t>
  </si>
  <si>
    <t>www.photoclubaixlesbains.com</t>
  </si>
  <si>
    <t>CHAMBERY</t>
  </si>
  <si>
    <t>contact@clubphotochambery.com</t>
  </si>
  <si>
    <t>www.clubphotochambery.com</t>
  </si>
  <si>
    <t>Objectif Image Lyon</t>
  </si>
  <si>
    <t>100 Route de Vienne</t>
  </si>
  <si>
    <t>LYON CEDEX 08</t>
  </si>
  <si>
    <t>objectif.lyon.images@orange.fr</t>
  </si>
  <si>
    <t>http://www.objectif-image-lyon.fr/</t>
  </si>
  <si>
    <t>Photo Club de Bourgoin-Jallieu</t>
  </si>
  <si>
    <t>BOURGOIN JALLIEU</t>
  </si>
  <si>
    <t>contact@photoclub-bourgoinjallieu.fr</t>
  </si>
  <si>
    <t>http://photoclub-bourgoinjallieu.fr/</t>
  </si>
  <si>
    <t>Photo Club IBM Grenoble</t>
  </si>
  <si>
    <t xml:space="preserve">165 rue des Charmilles </t>
  </si>
  <si>
    <t>Vinay</t>
  </si>
  <si>
    <t>'0672050916</t>
  </si>
  <si>
    <t>bernard.martin12@wanadoo.fr</t>
  </si>
  <si>
    <t>Club Photo de Cognin</t>
  </si>
  <si>
    <t>4, rue de l'Epine</t>
  </si>
  <si>
    <t>COGNIN</t>
  </si>
  <si>
    <t>'0662188718</t>
  </si>
  <si>
    <t>fpf@club-photo-cognin.com</t>
  </si>
  <si>
    <t>www.club-photo-cognin.com</t>
  </si>
  <si>
    <t>Club Audio-visuel Villeurbanne</t>
  </si>
  <si>
    <t>234 Cours Emile Zola</t>
  </si>
  <si>
    <t>VILLEURBANNE</t>
  </si>
  <si>
    <t>clavi@clavi.fr</t>
  </si>
  <si>
    <t>www.clavi.fr</t>
  </si>
  <si>
    <t>Club Photo Biviers</t>
  </si>
  <si>
    <t>Chemin de la Moidieu</t>
  </si>
  <si>
    <t>BIVIERS</t>
  </si>
  <si>
    <t>ee.regent@gmail.com</t>
  </si>
  <si>
    <t>www.clubphotobiviers.org</t>
  </si>
  <si>
    <t>L'iris noir</t>
  </si>
  <si>
    <t>5 rue de Bretagne</t>
  </si>
  <si>
    <t>SAINT CHAMOND</t>
  </si>
  <si>
    <t>irisnoir@free.fr</t>
  </si>
  <si>
    <t>Club Photo Morestel</t>
  </si>
  <si>
    <t>371 Route de Sermerieu</t>
  </si>
  <si>
    <t>MORESTEL</t>
  </si>
  <si>
    <t>club@photomorestel.com</t>
  </si>
  <si>
    <t>www.photomorestel.com</t>
  </si>
  <si>
    <t>Atelier Photo 360</t>
  </si>
  <si>
    <t>SASSENAGE</t>
  </si>
  <si>
    <t>photodefeu.poncet@numericable.com</t>
  </si>
  <si>
    <t>www.atelier-photo-sassenageois.fr/</t>
  </si>
  <si>
    <t>Mairie</t>
  </si>
  <si>
    <t>LARRINGES</t>
  </si>
  <si>
    <t>bonneaum@hotmail.fr</t>
  </si>
  <si>
    <t>165 rue Garibaldi</t>
  </si>
  <si>
    <t>LYON</t>
  </si>
  <si>
    <t>'0677080900</t>
  </si>
  <si>
    <t>jadecoeur@yahoo.fr</t>
  </si>
  <si>
    <t>http://clubphoto.atscaf69.free.fr</t>
  </si>
  <si>
    <t>Objectif Photo St Maurice l'Exil</t>
  </si>
  <si>
    <t>52 bis</t>
  </si>
  <si>
    <t>Rue de la Commune</t>
  </si>
  <si>
    <t>SAINT MAURICE L EXIL</t>
  </si>
  <si>
    <t>decroix38@wanadoo.fr</t>
  </si>
  <si>
    <t>Les Belles Images Saint-Marcel-Bel-Accueil</t>
  </si>
  <si>
    <t>SAINT-MARCEL-BEL-ACCUEIL</t>
  </si>
  <si>
    <t>michel.bache.lbi@gmail.com</t>
  </si>
  <si>
    <t>www.club-photos-les-belles-images.jimdo.com</t>
  </si>
  <si>
    <t>Clic Images PC de Chabeuil</t>
  </si>
  <si>
    <t>Christiane Miraux-Colombier</t>
  </si>
  <si>
    <t>8 rue Vingtain</t>
  </si>
  <si>
    <t>CHABEUIL</t>
  </si>
  <si>
    <t>'0685315511</t>
  </si>
  <si>
    <t>clicimagechabeuil@orange.fr</t>
  </si>
  <si>
    <t>www.clicimage.asso.fr</t>
  </si>
  <si>
    <t>SAINT ANDRE DE CORCY</t>
  </si>
  <si>
    <t>'0681095585</t>
  </si>
  <si>
    <t>corcy.photo8@orange.fr</t>
  </si>
  <si>
    <t>http://corcyphoto.over-blog.com</t>
  </si>
  <si>
    <t>Photo-Club Rivatoria</t>
  </si>
  <si>
    <t>406 rue Edouard Herriot</t>
  </si>
  <si>
    <t>JASSANS RIOTTIER</t>
  </si>
  <si>
    <t>'0762954118</t>
  </si>
  <si>
    <t>b.moncet01@gmail.com</t>
  </si>
  <si>
    <t>www.rivatoria-photoclub.com/</t>
  </si>
  <si>
    <t>Photo Club Chasseurs d' Images Valence</t>
  </si>
  <si>
    <t>Maison de la Vie Associative</t>
  </si>
  <si>
    <t>VALENCE</t>
  </si>
  <si>
    <t>'0683195563</t>
  </si>
  <si>
    <t>contact@chasseurs-d-images.fr</t>
  </si>
  <si>
    <t>http://chasseurs-d-images.fr</t>
  </si>
  <si>
    <t>Association Lumi-Son</t>
  </si>
  <si>
    <t>Espace Benoit Frachon</t>
  </si>
  <si>
    <t>3, avenue Maurice Thorez</t>
  </si>
  <si>
    <t>VAULX EN VELIN</t>
  </si>
  <si>
    <t>'0686508380</t>
  </si>
  <si>
    <t>lumison.asso@gmail.com</t>
  </si>
  <si>
    <t>www.lumi-son.fr</t>
  </si>
  <si>
    <t>19 rue Augagneur</t>
  </si>
  <si>
    <t>Roanne</t>
  </si>
  <si>
    <t>'0610610467</t>
  </si>
  <si>
    <t>burtinchristophe@sfr.fr</t>
  </si>
  <si>
    <t>Numerica Photo Club Faverges</t>
  </si>
  <si>
    <t>46 rue Asghil Favre</t>
  </si>
  <si>
    <t>Faverges-Seythenex</t>
  </si>
  <si>
    <t>'0782908004</t>
  </si>
  <si>
    <t>j.verholle@orange.fr</t>
  </si>
  <si>
    <t>numericaphotoclub.jimdo.com</t>
  </si>
  <si>
    <t>ASCMO Photo Lissieu</t>
  </si>
  <si>
    <t>Place de la Mairie</t>
  </si>
  <si>
    <t>RN 6</t>
  </si>
  <si>
    <t>Lissieu</t>
  </si>
  <si>
    <t>photolissieu69@gmail.com</t>
  </si>
  <si>
    <t>http://photolissieu.piwigo.com</t>
  </si>
  <si>
    <t>1341 Route du MONT</t>
  </si>
  <si>
    <t>St MARTIN- BELLEVUE FILLIERE</t>
  </si>
  <si>
    <t>'0695841270</t>
  </si>
  <si>
    <t>contact@jpegphotoclub.fr</t>
  </si>
  <si>
    <t>jpegphotoclub.fr</t>
  </si>
  <si>
    <t>Mairie de Domancy</t>
  </si>
  <si>
    <t>Route de Leutraz</t>
  </si>
  <si>
    <t>Domancy</t>
  </si>
  <si>
    <t>'0675155571</t>
  </si>
  <si>
    <t>numericus.focus@gmail.com</t>
  </si>
  <si>
    <t>www.numericus-focus.fr</t>
  </si>
  <si>
    <t>Dac Club Photo</t>
  </si>
  <si>
    <t>Dardilly</t>
  </si>
  <si>
    <t>'0637643073</t>
  </si>
  <si>
    <t>baldacphoto.dardilly@gmail.com</t>
  </si>
  <si>
    <t>www.clubphotodardilly.org</t>
  </si>
  <si>
    <t>Le Village</t>
  </si>
  <si>
    <t>Saint Priest</t>
  </si>
  <si>
    <t>'0608060531</t>
  </si>
  <si>
    <t>privasouvezephoto@gmail.com</t>
  </si>
  <si>
    <t>www.pop-club.org/index.php</t>
  </si>
  <si>
    <t>Verp'Images</t>
  </si>
  <si>
    <t>17 Impasse Moussard</t>
  </si>
  <si>
    <t>michel.linage@wanadoo.fr</t>
  </si>
  <si>
    <t>Pixelyon</t>
  </si>
  <si>
    <t>88 rue des docks</t>
  </si>
  <si>
    <t>Chez Mme Martine Viltard Poulain</t>
  </si>
  <si>
    <t>Lyon</t>
  </si>
  <si>
    <t>'0649691868</t>
  </si>
  <si>
    <t>martine@pixelyon.fr</t>
  </si>
  <si>
    <t>www.pixelyon.fr</t>
  </si>
  <si>
    <t>Marcy Photo Club</t>
  </si>
  <si>
    <t>63 Place de la Mairie</t>
  </si>
  <si>
    <t>Marcy l'Etoile</t>
  </si>
  <si>
    <t>marcyphoto@free.fr</t>
  </si>
  <si>
    <t>www.marcyphoto.com</t>
  </si>
  <si>
    <t>numéro</t>
  </si>
  <si>
    <t>téléphone</t>
  </si>
  <si>
    <t>Photo Ciné Club Viennois</t>
  </si>
  <si>
    <t>14 Chemin du Vieux Chêne</t>
  </si>
  <si>
    <t>pré-inscrit</t>
  </si>
  <si>
    <t>non renouvelé</t>
  </si>
  <si>
    <t>Club Georges Mélies-Chambéry</t>
  </si>
  <si>
    <t>577 Faubourg Maché</t>
  </si>
  <si>
    <t>75 rue de Libération</t>
  </si>
  <si>
    <t>Centre Saint Exupéry</t>
  </si>
  <si>
    <t>4 bis Square de la Libération</t>
  </si>
  <si>
    <t>Gavot Déclic - PC Larringes</t>
  </si>
  <si>
    <t>ATSCAF Rhône Photo - Lyon</t>
  </si>
  <si>
    <t>Cité Administrative d'Etat</t>
  </si>
  <si>
    <t>Club Photo St André de Corcy</t>
  </si>
  <si>
    <t>122 Impasse des Mésanges</t>
  </si>
  <si>
    <t>74 route de Montélier</t>
  </si>
  <si>
    <t>Photo Ciné Club Roannais</t>
  </si>
  <si>
    <t>Numericus Focus Club Photo de la Vallée de l'Arve</t>
  </si>
  <si>
    <t>43 Chemin du Bois de Serrès</t>
  </si>
  <si>
    <t>Chez Monsieur Brénon</t>
  </si>
  <si>
    <t>Privas Ouvèze Photo Club</t>
  </si>
  <si>
    <t>La Verpillère</t>
  </si>
  <si>
    <t>Adhérent Individuel</t>
  </si>
  <si>
    <t xml:space="preserve">Nuit câline </t>
  </si>
  <si>
    <t xml:space="preserve">les lumières de la fête </t>
  </si>
  <si>
    <t xml:space="preserve">mon frère. </t>
  </si>
  <si>
    <t xml:space="preserve">Patrick Geoffray </t>
  </si>
  <si>
    <t xml:space="preserve">Frénésie </t>
  </si>
  <si>
    <t xml:space="preserve">Soir de bivouac </t>
  </si>
  <si>
    <t xml:space="preserve">Amigues Michel </t>
  </si>
  <si>
    <t xml:space="preserve">Sunshine Namibia </t>
  </si>
  <si>
    <t xml:space="preserve">Magique </t>
  </si>
  <si>
    <t xml:space="preserve">Marie-Christine Segeat </t>
  </si>
  <si>
    <t xml:space="preserve">Le vélo de maman </t>
  </si>
  <si>
    <t xml:space="preserve">Michel Klein </t>
  </si>
  <si>
    <t xml:space="preserve">Boule et Bill </t>
  </si>
  <si>
    <t xml:space="preserve">Cibin Jankovic </t>
  </si>
  <si>
    <t xml:space="preserve">Reproduction </t>
  </si>
  <si>
    <t xml:space="preserve">C'est si bon ... </t>
  </si>
  <si>
    <t xml:space="preserve">Marie-Jo Planche </t>
  </si>
  <si>
    <t xml:space="preserve">Contemplation </t>
  </si>
  <si>
    <t xml:space="preserve">Christophe Duport </t>
  </si>
  <si>
    <t xml:space="preserve">Le bouquet de la mariée </t>
  </si>
  <si>
    <t xml:space="preserve">Yves Pernaudat </t>
  </si>
  <si>
    <t xml:space="preserve">Jeu de glisse </t>
  </si>
  <si>
    <t xml:space="preserve">Désie Le Maux </t>
  </si>
  <si>
    <t xml:space="preserve">ECHAPPEE BELLE </t>
  </si>
  <si>
    <t xml:space="preserve">Maud Berthet </t>
  </si>
  <si>
    <t xml:space="preserve">Enfin seuls </t>
  </si>
  <si>
    <t xml:space="preserve">6.14 m ! </t>
  </si>
  <si>
    <t xml:space="preserve">Un moment de bonheur </t>
  </si>
  <si>
    <t xml:space="preserve">Michel Foriel </t>
  </si>
  <si>
    <t xml:space="preserve">La magie de Noël </t>
  </si>
  <si>
    <t xml:space="preserve">Sous la pluie! </t>
  </si>
  <si>
    <t xml:space="preserve">Protection maternelle </t>
  </si>
  <si>
    <t xml:space="preserve">Au bord de la mer </t>
  </si>
  <si>
    <t xml:space="preserve">Papeete </t>
  </si>
  <si>
    <t xml:space="preserve">La victoire. </t>
  </si>
  <si>
    <t xml:space="preserve">extase </t>
  </si>
  <si>
    <t xml:space="preserve">pâte à modeler </t>
  </si>
  <si>
    <t xml:space="preserve">Notre amour, qui fait qu'un </t>
  </si>
  <si>
    <t xml:space="preserve">Cueillette heureuse </t>
  </si>
  <si>
    <t xml:space="preserve">Il est enfin arrivé </t>
  </si>
  <si>
    <t xml:space="preserve">Philippe Rouyer </t>
  </si>
  <si>
    <t xml:space="preserve">Au paradis de la tendresse </t>
  </si>
  <si>
    <t xml:space="preserve">Relax </t>
  </si>
  <si>
    <t xml:space="preserve">Roland Hen </t>
  </si>
  <si>
    <t xml:space="preserve">Ulysse </t>
  </si>
  <si>
    <t xml:space="preserve">Monique Kieffer </t>
  </si>
  <si>
    <t xml:space="preserve">Instant de bonheur 102020 </t>
  </si>
  <si>
    <t xml:space="preserve">Philippe Pluvinage </t>
  </si>
  <si>
    <t xml:space="preserve">Selfie ou Selfish ? </t>
  </si>
  <si>
    <t xml:space="preserve">L'insouciance </t>
  </si>
  <si>
    <t xml:space="preserve">Calin </t>
  </si>
  <si>
    <t xml:space="preserve">grandir ensemble </t>
  </si>
  <si>
    <t xml:space="preserve">Bonheur partagé </t>
  </si>
  <si>
    <t xml:space="preserve">Instant magique </t>
  </si>
  <si>
    <t xml:space="preserve">Victoire </t>
  </si>
  <si>
    <t xml:space="preserve">Le Bonheur dans le pré </t>
  </si>
  <si>
    <t xml:space="preserve">Bonheur de la glisse </t>
  </si>
  <si>
    <t xml:space="preserve">Youpi </t>
  </si>
  <si>
    <t xml:space="preserve">Rayonnante </t>
  </si>
  <si>
    <t xml:space="preserve">Que du Bonheur </t>
  </si>
  <si>
    <t xml:space="preserve">Pascale Rossi </t>
  </si>
  <si>
    <t xml:space="preserve">Un instant de bonne heure. </t>
  </si>
  <si>
    <t xml:space="preserve">Chu Quynh </t>
  </si>
  <si>
    <t xml:space="preserve">Démasqué </t>
  </si>
  <si>
    <t xml:space="preserve">Isabelle Chu </t>
  </si>
  <si>
    <t xml:space="preserve">Vive la mariée! </t>
  </si>
  <si>
    <t xml:space="preserve">Marie-Claude Giovine </t>
  </si>
  <si>
    <t xml:space="preserve">Maternité. </t>
  </si>
  <si>
    <t xml:space="preserve">Maryvonne Silvan </t>
  </si>
  <si>
    <t xml:space="preserve">Un rêve bleu </t>
  </si>
  <si>
    <t xml:space="preserve">Guy Dauvergne </t>
  </si>
  <si>
    <t xml:space="preserve">pierre a menta </t>
  </si>
  <si>
    <t xml:space="preserve">baignade </t>
  </si>
  <si>
    <t xml:space="preserve">Michèle Amoudry-Tiollier </t>
  </si>
  <si>
    <t xml:space="preserve">pause lecture. </t>
  </si>
  <si>
    <t xml:space="preserve">Mon île... </t>
  </si>
  <si>
    <t xml:space="preserve">Découverte enfantine </t>
  </si>
  <si>
    <t xml:space="preserve">On a réussi seules </t>
  </si>
  <si>
    <t xml:space="preserve">Bonheur simple </t>
  </si>
  <si>
    <t xml:space="preserve">Bonheur hivernal </t>
  </si>
  <si>
    <t xml:space="preserve">Joli coeur </t>
  </si>
  <si>
    <t xml:space="preserve">Tendresse </t>
  </si>
  <si>
    <t xml:space="preserve">au bord de l'eau </t>
  </si>
  <si>
    <t xml:space="preserve">le berceau </t>
  </si>
  <si>
    <t xml:space="preserve">Instant Gourmand </t>
  </si>
  <si>
    <t xml:space="preserve">un oui dansant </t>
  </si>
  <si>
    <t xml:space="preserve">Mon beau camion </t>
  </si>
  <si>
    <t xml:space="preserve">Sommet </t>
  </si>
  <si>
    <t xml:space="preserve">Zénitude </t>
  </si>
  <si>
    <t xml:space="preserve">Moment éternel </t>
  </si>
  <si>
    <t xml:space="preserve">La truffe </t>
  </si>
  <si>
    <t xml:space="preserve">Marc Querol </t>
  </si>
  <si>
    <t xml:space="preserve">tendresse </t>
  </si>
  <si>
    <t xml:space="preserve">Evelyne Ferracioli </t>
  </si>
  <si>
    <t xml:space="preserve">Oui, pour la vie ! </t>
  </si>
  <si>
    <t xml:space="preserve">Philippe Viviant </t>
  </si>
  <si>
    <t xml:space="preserve">Quel bonheur cette eau turquoise </t>
  </si>
  <si>
    <t xml:space="preserve">Frédérique Voisin-Demery </t>
  </si>
  <si>
    <t xml:space="preserve">Le temps d'un carré </t>
  </si>
  <si>
    <t xml:space="preserve">Michel Neuwirth </t>
  </si>
  <si>
    <t xml:space="preserve">Je nage dans la tarte aux fraises </t>
  </si>
  <si>
    <t xml:space="preserve">Bernard Sanchez </t>
  </si>
  <si>
    <t xml:space="preserve">Sable émouvant </t>
  </si>
  <si>
    <t xml:space="preserve">Jovelin Catherine </t>
  </si>
  <si>
    <t xml:space="preserve">Ou presque... </t>
  </si>
  <si>
    <t xml:space="preserve">Il bouge </t>
  </si>
  <si>
    <t xml:space="preserve">Ecureuil </t>
  </si>
  <si>
    <t xml:space="preserve">eaux vives </t>
  </si>
  <si>
    <t xml:space="preserve">bonheur intergénérationnel </t>
  </si>
  <si>
    <t xml:space="preserve">1/1000ème de bonheur </t>
  </si>
  <si>
    <t xml:space="preserve">plaisir de gourmand </t>
  </si>
  <si>
    <t xml:space="preserve">bain nordique </t>
  </si>
  <si>
    <t xml:space="preserve">J'ai fini! </t>
  </si>
  <si>
    <t xml:space="preserve">Bonheur en blanc </t>
  </si>
  <si>
    <t xml:space="preserve">Laurent Mathieu </t>
  </si>
  <si>
    <t xml:space="preserve">A la balançoire </t>
  </si>
  <si>
    <t xml:space="preserve">Bonheur gustatif </t>
  </si>
  <si>
    <t xml:space="preserve">En attendant les huîtres.... </t>
  </si>
  <si>
    <t xml:space="preserve">Avec modération </t>
  </si>
  <si>
    <t xml:space="preserve">Cassandra Bellot </t>
  </si>
  <si>
    <t xml:space="preserve">on vous aime ! </t>
  </si>
  <si>
    <t xml:space="preserve">C'est la fête </t>
  </si>
  <si>
    <t xml:space="preserve">Lilou Bellemin-Menard </t>
  </si>
  <si>
    <t xml:space="preserve">Fougue </t>
  </si>
  <si>
    <t xml:space="preserve">Géraldine Lorin </t>
  </si>
  <si>
    <t xml:space="preserve">De mon balcon </t>
  </si>
  <si>
    <t xml:space="preserve">Patrick Baum </t>
  </si>
  <si>
    <t xml:space="preserve">Les Petits Patés </t>
  </si>
  <si>
    <t xml:space="preserve">Didier Bouvet </t>
  </si>
  <si>
    <t xml:space="preserve">il est là le bonheur !!! </t>
  </si>
  <si>
    <t xml:space="preserve">un instant de bonheur </t>
  </si>
  <si>
    <t xml:space="preserve">Seul au monde </t>
  </si>
  <si>
    <t xml:space="preserve">Avant le masque </t>
  </si>
  <si>
    <t xml:space="preserve">triplette </t>
  </si>
  <si>
    <t xml:space="preserve">Shooting photos </t>
  </si>
  <si>
    <t xml:space="preserve">bain de soleil </t>
  </si>
  <si>
    <t xml:space="preserve">PUNTING </t>
  </si>
  <si>
    <t xml:space="preserve">simba le calin </t>
  </si>
  <si>
    <t xml:space="preserve">L'escargot acrobate </t>
  </si>
  <si>
    <t xml:space="preserve">Inséparable </t>
  </si>
  <si>
    <t xml:space="preserve">ça baigne </t>
  </si>
  <si>
    <t xml:space="preserve">couple </t>
  </si>
  <si>
    <t xml:space="preserve">Nicole Zando </t>
  </si>
  <si>
    <t xml:space="preserve">Maternité </t>
  </si>
  <si>
    <t xml:space="preserve">Thierry Georges </t>
  </si>
  <si>
    <t xml:space="preserve">Sydney </t>
  </si>
  <si>
    <t xml:space="preserve">Osmose </t>
  </si>
  <si>
    <t xml:space="preserve">Promenade </t>
  </si>
  <si>
    <t xml:space="preserve">Spectacle de la terre </t>
  </si>
  <si>
    <t xml:space="preserve">Ballade iodée en baie d'Ethel </t>
  </si>
  <si>
    <t xml:space="preserve">Rencontre </t>
  </si>
  <si>
    <t xml:space="preserve">Ephémère bonheur </t>
  </si>
  <si>
    <t xml:space="preserve">Instant paisible dans le marais Guérandais </t>
  </si>
  <si>
    <t xml:space="preserve">quel pied ! </t>
  </si>
  <si>
    <t xml:space="preserve">Bonheur discret </t>
  </si>
  <si>
    <t xml:space="preserve">Eclat de rire </t>
  </si>
  <si>
    <t xml:space="preserve">Lune de miel </t>
  </si>
  <si>
    <t xml:space="preserve">Selfie </t>
  </si>
  <si>
    <t xml:space="preserve">Au bord de l'Erdre </t>
  </si>
  <si>
    <t xml:space="preserve">Rémy Lazzarotto </t>
  </si>
  <si>
    <t xml:space="preserve">la lecture </t>
  </si>
  <si>
    <t xml:space="preserve">C'est si bon ! </t>
  </si>
  <si>
    <t xml:space="preserve">bulles </t>
  </si>
  <si>
    <t xml:space="preserve">Fusion </t>
  </si>
  <si>
    <t xml:space="preserve">Au bord de la Baltique </t>
  </si>
  <si>
    <t xml:space="preserve">Parade nuptiale Frelons </t>
  </si>
  <si>
    <t xml:space="preserve">Souriante de plaisir </t>
  </si>
  <si>
    <t xml:space="preserve">le bonheur donne des ailes... </t>
  </si>
  <si>
    <t xml:space="preserve">Le baiser </t>
  </si>
  <si>
    <t xml:space="preserve">Marmottes heureuses </t>
  </si>
  <si>
    <t xml:space="preserve">Le bonheur de Julie </t>
  </si>
  <si>
    <t xml:space="preserve">Contempler Dame Nature. Inoubliable moment ! </t>
  </si>
  <si>
    <t xml:space="preserve">Bouquets de bonheur </t>
  </si>
  <si>
    <t xml:space="preserve">Le repas du lion </t>
  </si>
  <si>
    <t xml:space="preserve">Les rois du monde </t>
  </si>
  <si>
    <t xml:space="preserve">Un bonheur infini </t>
  </si>
  <si>
    <t xml:space="preserve">Lionel Valette </t>
  </si>
  <si>
    <t xml:space="preserve">Un instant de bonheur glacé... </t>
  </si>
  <si>
    <t xml:space="preserve">Gérard Jouve </t>
  </si>
  <si>
    <t xml:space="preserve">Vive la fête </t>
  </si>
  <si>
    <t xml:space="preserve">Jean-Michel Leverne </t>
  </si>
  <si>
    <t xml:space="preserve">j'ai 10 ans </t>
  </si>
  <si>
    <t xml:space="preserve">Intense sensation de bonheur </t>
  </si>
  <si>
    <t xml:space="preserve">encore plus haut ! </t>
  </si>
  <si>
    <t xml:space="preserve">Le Grand-père </t>
  </si>
  <si>
    <t xml:space="preserve">à la bon heur </t>
  </si>
  <si>
    <t xml:space="preserve">Premier jour </t>
  </si>
  <si>
    <t xml:space="preserve">Bruno Durieu </t>
  </si>
  <si>
    <t xml:space="preserve">Jeux d'enfant </t>
  </si>
  <si>
    <t xml:space="preserve">Nicolas Morcillo </t>
  </si>
  <si>
    <t xml:space="preserve">Pause lecture </t>
  </si>
  <si>
    <t xml:space="preserve">Philippe Gauthier </t>
  </si>
  <si>
    <t xml:space="preserve">Amitié </t>
  </si>
  <si>
    <t xml:space="preserve">Yves Destre </t>
  </si>
  <si>
    <t xml:space="preserve">avec un simple bâton </t>
  </si>
  <si>
    <t xml:space="preserve">Un petit bonheur </t>
  </si>
  <si>
    <t xml:space="preserve">Evasion enfantine </t>
  </si>
  <si>
    <t xml:space="preserve">je l'ai dans la main </t>
  </si>
  <si>
    <t xml:space="preserve">doigts de pied en éventail </t>
  </si>
  <si>
    <t xml:space="preserve">Moment d'Amour </t>
  </si>
  <si>
    <t xml:space="preserve">Heureuse rencontre </t>
  </si>
  <si>
    <t xml:space="preserve">Luigi De Paolis </t>
  </si>
  <si>
    <t xml:space="preserve">rêve de petite filles </t>
  </si>
  <si>
    <t xml:space="preserve">Petit bonheur dans l'eau </t>
  </si>
  <si>
    <t xml:space="preserve">Evasion </t>
  </si>
  <si>
    <t xml:space="preserve">Jacques Verholle </t>
  </si>
  <si>
    <t xml:space="preserve">laura </t>
  </si>
  <si>
    <t xml:space="preserve">Joies nippones </t>
  </si>
  <si>
    <t xml:space="preserve">Yvette Tarditi </t>
  </si>
  <si>
    <t xml:space="preserve">bonheur enfantin </t>
  </si>
  <si>
    <t xml:space="preserve">Petit calin </t>
  </si>
  <si>
    <t xml:space="preserve">bonheur New Yorkais </t>
  </si>
  <si>
    <t xml:space="preserve">Les Jumeaux... </t>
  </si>
  <si>
    <t xml:space="preserve">mon avenir à moi </t>
  </si>
  <si>
    <t xml:space="preserve">eau de là </t>
  </si>
  <si>
    <t xml:space="preserve">Eclats de rire </t>
  </si>
  <si>
    <t xml:space="preserve">Mon neveu </t>
  </si>
  <si>
    <t xml:space="preserve">Agnès Bailleu </t>
  </si>
  <si>
    <t xml:space="preserve">savourer l'instant présent </t>
  </si>
  <si>
    <t xml:space="preserve">Une nouvelle vie </t>
  </si>
  <si>
    <t xml:space="preserve">Fréderic Bessonnet </t>
  </si>
  <si>
    <t xml:space="preserve">En Chartreuse </t>
  </si>
  <si>
    <t xml:space="preserve">Lisa Pouzet </t>
  </si>
  <si>
    <t xml:space="preserve">promesse de jours heureux </t>
  </si>
  <si>
    <t xml:space="preserve">Nous sommes diplômées !!! </t>
  </si>
  <si>
    <t xml:space="preserve">1 instant d bonheur </t>
  </si>
  <si>
    <t xml:space="preserve">Que du bonheur </t>
  </si>
  <si>
    <t xml:space="preserve">Concerto pour étourneaux </t>
  </si>
  <si>
    <t xml:space="preserve">Le bonheur est dans le pré </t>
  </si>
  <si>
    <t xml:space="preserve">Un soir, au bord de l'eau </t>
  </si>
  <si>
    <t xml:space="preserve">Heureuses </t>
  </si>
  <si>
    <t xml:space="preserve">Un jour dans une vie </t>
  </si>
  <si>
    <t xml:space="preserve">Niña a la playa </t>
  </si>
  <si>
    <t xml:space="preserve">Claudie Schott </t>
  </si>
  <si>
    <t xml:space="preserve">Câlin </t>
  </si>
  <si>
    <t xml:space="preserve">Sylviane Burgunder </t>
  </si>
  <si>
    <t xml:space="preserve">En Haute Savoie, un fauteuil roulant vers les nuages, sous les applaudissements des spectateurs. </t>
  </si>
  <si>
    <t xml:space="preserve">Bonheur simple de l'enfance </t>
  </si>
  <si>
    <t xml:space="preserve">Immersion douce </t>
  </si>
  <si>
    <t xml:space="preserve">Un bonheur simple </t>
  </si>
  <si>
    <t xml:space="preserve">que du bonheur ! </t>
  </si>
  <si>
    <t xml:space="preserve">Michel Linage </t>
  </si>
  <si>
    <t xml:space="preserve">surprise </t>
  </si>
  <si>
    <t xml:space="preserve">Trop bon ! </t>
  </si>
  <si>
    <t xml:space="preserve">Le jet de l'eau </t>
  </si>
  <si>
    <t xml:space="preserve">René Georges </t>
  </si>
  <si>
    <t xml:space="preserve">Moment de Détente </t>
  </si>
  <si>
    <t xml:space="preserve">Bulles de bonheur </t>
  </si>
  <si>
    <t xml:space="preserve">Magie du désert </t>
  </si>
  <si>
    <t>Challenge de l'UR11 - Saison 2020/2021</t>
  </si>
  <si>
    <t>Etape 1 : Octobre 2020 - Thème "Un instant de bonheur"
Juges : 1. Francine Chich , 2. Anouk Graux , 
3.  Lazoura Cortial</t>
  </si>
  <si>
    <t>Étiquettes de lignes</t>
  </si>
  <si>
    <t>Total général</t>
  </si>
  <si>
    <t>Somme de nb points</t>
  </si>
  <si>
    <t>n° club</t>
  </si>
  <si>
    <t>Nom club</t>
  </si>
  <si>
    <t>N° club</t>
  </si>
  <si>
    <t>total de points
 après M1</t>
  </si>
  <si>
    <t>Place après M1</t>
  </si>
  <si>
    <t>Pêle-mêle automnal</t>
  </si>
  <si>
    <t>l'automne derrière la porte</t>
  </si>
  <si>
    <t>vigne vierge</t>
  </si>
  <si>
    <t>Lune en automne</t>
  </si>
  <si>
    <t>Rond Point d Automne</t>
  </si>
  <si>
    <t>Quiétude</t>
  </si>
  <si>
    <t>Automne sur la Valencize</t>
  </si>
  <si>
    <t>"Cygne" d 'automne</t>
  </si>
  <si>
    <t>Berlanche en Belledonne</t>
  </si>
  <si>
    <t>Bleu Blanc Rouge</t>
  </si>
  <si>
    <t>Le Monal</t>
  </si>
  <si>
    <t>Chartreuse flamboyante</t>
  </si>
  <si>
    <t>Feuilles d'automne</t>
  </si>
  <si>
    <t>Allons chercher l'hiver</t>
  </si>
  <si>
    <t>Clair Obscur</t>
  </si>
  <si>
    <t>parure dorée</t>
  </si>
  <si>
    <t>Mélèzes</t>
  </si>
  <si>
    <t>Ruches en automne</t>
  </si>
  <si>
    <t>Les vignes de Chignin en Automne</t>
  </si>
  <si>
    <t>Boulieu</t>
  </si>
  <si>
    <t>Cyprès chauves</t>
  </si>
  <si>
    <t>Rosée d'automne</t>
  </si>
  <si>
    <t>Reflet d'automne</t>
  </si>
  <si>
    <t>Matinale d'automne</t>
  </si>
  <si>
    <t>Réconfort</t>
  </si>
  <si>
    <t>Banc public</t>
  </si>
  <si>
    <t>REFLETS D'AUTOMNE</t>
  </si>
  <si>
    <t>Automne en Savoie</t>
  </si>
  <si>
    <t>goutte de rosée dans les vignes</t>
  </si>
  <si>
    <t>Au fil de l'eau</t>
  </si>
  <si>
    <t>Couleurs d'automne</t>
  </si>
  <si>
    <t>Coup de projecteur sur le vignoble savoyard</t>
  </si>
  <si>
    <t>Beaujolais</t>
  </si>
  <si>
    <t>fenetre d'automne</t>
  </si>
  <si>
    <t>Méandres automnales</t>
  </si>
  <si>
    <t>Chabrières</t>
  </si>
  <si>
    <t>Lac de la Tête d'Or</t>
  </si>
  <si>
    <t>La treille</t>
  </si>
  <si>
    <t>tapis</t>
  </si>
  <si>
    <t>Après l'été</t>
  </si>
  <si>
    <t>cyprès chauves</t>
  </si>
  <si>
    <t>Flânerie sur la voie</t>
  </si>
  <si>
    <t>Lumières d'automne sur l'Institut</t>
  </si>
  <si>
    <t>Fiction</t>
  </si>
  <si>
    <t>Entre automne et hiver</t>
  </si>
  <si>
    <t>Tapis rouge à l'orée du bois</t>
  </si>
  <si>
    <t>etang de boulieu</t>
  </si>
  <si>
    <t>Parc de Parilly Lyon-Bron</t>
  </si>
  <si>
    <t>Splendeur</t>
  </si>
  <si>
    <t>Soirée d'automne</t>
  </si>
  <si>
    <t>L'été Indien</t>
  </si>
  <si>
    <t>Panier de saison</t>
  </si>
  <si>
    <t>Torrent</t>
  </si>
  <si>
    <t>couleurs gourmandes</t>
  </si>
  <si>
    <t>Composition automne</t>
  </si>
  <si>
    <t>Champagne</t>
  </si>
  <si>
    <t>Le survivant</t>
  </si>
  <si>
    <t>STANA</t>
  </si>
  <si>
    <t>Nevache</t>
  </si>
  <si>
    <t>Duo</t>
  </si>
  <si>
    <t>Un matin d'automne</t>
  </si>
  <si>
    <t>Equilibre</t>
  </si>
  <si>
    <t>Bolet</t>
  </si>
  <si>
    <t>Cypres chauve</t>
  </si>
  <si>
    <t>tableau automnale</t>
  </si>
  <si>
    <t>Portrait automnale</t>
  </si>
  <si>
    <t>Ballade aérienne</t>
  </si>
  <si>
    <t>autumna</t>
  </si>
  <si>
    <t>Copalme d'Amérique</t>
  </si>
  <si>
    <t>Le long de la rivière</t>
  </si>
  <si>
    <t>Pêche automnale</t>
  </si>
  <si>
    <t>Ma cabane au canada.</t>
  </si>
  <si>
    <t>Les sentinelles</t>
  </si>
  <si>
    <t>contre jaune</t>
  </si>
  <si>
    <t>Jaune et vert</t>
  </si>
  <si>
    <t xml:space="preserve">une vache un matin </t>
  </si>
  <si>
    <t>les fissures du temps</t>
  </si>
  <si>
    <t>Cascade</t>
  </si>
  <si>
    <t>Dernier jour</t>
  </si>
  <si>
    <t xml:space="preserve">Venettes </t>
  </si>
  <si>
    <t>Effeuillage</t>
  </si>
  <si>
    <t xml:space="preserve">Automne en Ardèche </t>
  </si>
  <si>
    <t>Feuille d'automne</t>
  </si>
  <si>
    <t>Bataille de feuilles</t>
  </si>
  <si>
    <t>LE LAC</t>
  </si>
  <si>
    <t>légumes d'automne</t>
  </si>
  <si>
    <t>la Clarée</t>
  </si>
  <si>
    <t>Torrent glacé</t>
  </si>
  <si>
    <t>peinture naturelle</t>
  </si>
  <si>
    <t>Valée mythique</t>
  </si>
  <si>
    <t>Pomme de pin</t>
  </si>
  <si>
    <t>Rouge Toscane</t>
  </si>
  <si>
    <t>Tapis automnal</t>
  </si>
  <si>
    <t>L'automne à tire-d'ailes</t>
  </si>
  <si>
    <t>Ambiance automnale</t>
  </si>
  <si>
    <t>Forêt en automne</t>
  </si>
  <si>
    <t>Nervures d'automne</t>
  </si>
  <si>
    <t>Caniveau</t>
  </si>
  <si>
    <t>Les cyprès chauves</t>
  </si>
  <si>
    <t>Beauté automnale</t>
  </si>
  <si>
    <t>Alyson à boulieu</t>
  </si>
  <si>
    <t>rouge gorge</t>
  </si>
  <si>
    <t>Paul</t>
  </si>
  <si>
    <t>Entre Monts de Chartreuse</t>
  </si>
  <si>
    <t>Croix du Colomban</t>
  </si>
  <si>
    <t>les chataignes</t>
  </si>
  <si>
    <t>les pommes des Eparges</t>
  </si>
  <si>
    <t>Zig zag</t>
  </si>
  <si>
    <t>Automne .</t>
  </si>
  <si>
    <t>Peupliers</t>
  </si>
  <si>
    <t>silhouette automnale</t>
  </si>
  <si>
    <t>Le Mt. Guillaume en automne</t>
  </si>
  <si>
    <t>Etang de Boulieu</t>
  </si>
  <si>
    <t>Jeux d'automne</t>
  </si>
  <si>
    <t>Septembre en Islande</t>
  </si>
  <si>
    <t>Chemin en sous-bois</t>
  </si>
  <si>
    <t>Cyprès oniriques</t>
  </si>
  <si>
    <t>raisin</t>
  </si>
  <si>
    <t>Coucher de Soleil</t>
  </si>
  <si>
    <t>Les feuilles d'automne</t>
  </si>
  <si>
    <t>Arbres flottants</t>
  </si>
  <si>
    <t>Explofeuilles</t>
  </si>
  <si>
    <t>Gerbe de couleurs à l'automne</t>
  </si>
  <si>
    <t>Pomme oubliée</t>
  </si>
  <si>
    <t>libellule automnale</t>
  </si>
  <si>
    <t>Grenouille ou caméléon ?</t>
  </si>
  <si>
    <t>Après les vendanges</t>
  </si>
  <si>
    <t>Reflets d'automne</t>
  </si>
  <si>
    <t>Perspective sur le lac</t>
  </si>
  <si>
    <t>Pont de Cusy</t>
  </si>
  <si>
    <t>Belles bretelles</t>
  </si>
  <si>
    <t>Troublant</t>
  </si>
  <si>
    <t>Feuille d'or</t>
  </si>
  <si>
    <t>couleurs</t>
  </si>
  <si>
    <t>Rousseur naissante</t>
  </si>
  <si>
    <t>Carolinedunord</t>
  </si>
  <si>
    <t>Chalet  des Beauges</t>
  </si>
  <si>
    <t>Brume au parc</t>
  </si>
  <si>
    <t xml:space="preserve">  Autumn Leaves</t>
  </si>
  <si>
    <t>automne zen</t>
  </si>
  <si>
    <t>au bord du lac</t>
  </si>
  <si>
    <t>Automne à Condrieu</t>
  </si>
  <si>
    <t>cadre automnal</t>
  </si>
  <si>
    <t>Sous bois</t>
  </si>
  <si>
    <t>La nature flamboie</t>
  </si>
  <si>
    <t>Lueurs d'Automne</t>
  </si>
  <si>
    <t>Au petit matin</t>
  </si>
  <si>
    <t>mystère des cyprès chauves</t>
  </si>
  <si>
    <t>contrastes de saison</t>
  </si>
  <si>
    <t>Bord du Rhône</t>
  </si>
  <si>
    <t>Larmes d'automne</t>
  </si>
  <si>
    <t>La Dame du lac</t>
  </si>
  <si>
    <t>La vigne</t>
  </si>
  <si>
    <t>Au bord de l'étang</t>
  </si>
  <si>
    <t>Vignes millésimes</t>
  </si>
  <si>
    <t>Le rose d'automne</t>
  </si>
  <si>
    <t>Nuancier d'automne</t>
  </si>
  <si>
    <t>Reflets d'eau</t>
  </si>
  <si>
    <t>Evanescence</t>
  </si>
  <si>
    <t>Rosée automnale</t>
  </si>
  <si>
    <t>bouquet de champi</t>
  </si>
  <si>
    <t>Automne gardois</t>
  </si>
  <si>
    <t>bois marquis</t>
  </si>
  <si>
    <t>Solitaire</t>
  </si>
  <si>
    <t>Matin d'automne</t>
  </si>
  <si>
    <t>Sérénité</t>
  </si>
  <si>
    <t>cormoran sur reflets de feuilles d'or.</t>
  </si>
  <si>
    <t>Erable nain</t>
  </si>
  <si>
    <t>Lueurs en confinement</t>
  </si>
  <si>
    <t>En chemin</t>
  </si>
  <si>
    <t>lumieres  d'automne</t>
  </si>
  <si>
    <t>Dombes</t>
  </si>
  <si>
    <t>De passage</t>
  </si>
  <si>
    <t>Le miroir de l'automne</t>
  </si>
  <si>
    <t xml:space="preserve">Le miroir de l'automne </t>
  </si>
  <si>
    <t>Couleurs Lapones</t>
  </si>
  <si>
    <t>L'automne se dévoile</t>
  </si>
  <si>
    <t>Rouge comme le vin qu'elles produisent.</t>
  </si>
  <si>
    <t>Branches</t>
  </si>
  <si>
    <t>auprès de mon arbre</t>
  </si>
  <si>
    <t>Douceur Automnale</t>
  </si>
  <si>
    <t>lisière de la forêt</t>
  </si>
  <si>
    <t>Vignes en St Péray</t>
  </si>
  <si>
    <t>Mouvements d'automne</t>
  </si>
  <si>
    <t>En attendant l'hiver</t>
  </si>
  <si>
    <t>L'or du Beaujolais</t>
  </si>
  <si>
    <t>Dernière étreinte</t>
  </si>
  <si>
    <t>Mont 9</t>
  </si>
  <si>
    <t>Dorée</t>
  </si>
  <si>
    <t>Vallée de la clarée</t>
  </si>
  <si>
    <t>Tombées</t>
  </si>
  <si>
    <t>feuilles du jardin</t>
  </si>
  <si>
    <t>tapis cuivré</t>
  </si>
  <si>
    <t>l'enterrement d'une feuille morte</t>
  </si>
  <si>
    <t>Sous bois d'automne</t>
  </si>
  <si>
    <t>Lumière d'automne</t>
  </si>
  <si>
    <t>rêveries canadiennes</t>
  </si>
  <si>
    <t>Lignes brisées</t>
  </si>
  <si>
    <t>Cameleon</t>
  </si>
  <si>
    <t>Le Monal et Mont Pourri</t>
  </si>
  <si>
    <t>composition automnale</t>
  </si>
  <si>
    <t>rose rosée</t>
  </si>
  <si>
    <t>Camaîeu d'automne</t>
  </si>
  <si>
    <t>Le petit pont</t>
  </si>
  <si>
    <t>Toscane Auvergnate</t>
  </si>
  <si>
    <t>Ma ville à moi</t>
  </si>
  <si>
    <t>Transition</t>
  </si>
  <si>
    <t>Dans les feuilles</t>
  </si>
  <si>
    <t>Au Monal, évidemment ;)</t>
  </si>
  <si>
    <t>L'orangé</t>
  </si>
  <si>
    <t>fin de journee d automne</t>
  </si>
  <si>
    <t>dans le parc</t>
  </si>
  <si>
    <t>Fin de journée</t>
  </si>
  <si>
    <t>Les feux du couchant.</t>
  </si>
  <si>
    <t>pleine lune en automne</t>
  </si>
  <si>
    <t>palette d'automne chamarrée</t>
  </si>
  <si>
    <t>ColorCognac</t>
  </si>
  <si>
    <t>Couleur d'automne Parc Charles Bosson Annecy</t>
  </si>
  <si>
    <t>Traversée automnale</t>
  </si>
  <si>
    <t>Automne en Trièves</t>
  </si>
  <si>
    <t>Le rouge des myrtilliers en automne</t>
  </si>
  <si>
    <t>Marron</t>
  </si>
  <si>
    <t>reflet d'automne</t>
  </si>
  <si>
    <t>Mimétisme automnal</t>
  </si>
  <si>
    <t>Un peu seul</t>
  </si>
  <si>
    <t>Novembre au Lac du Der</t>
  </si>
  <si>
    <t>Jaune</t>
  </si>
  <si>
    <t>"Vous avez dit mélèzes ?"</t>
  </si>
  <si>
    <t>C'est la fin</t>
  </si>
  <si>
    <t>Itinéraire d'automne</t>
  </si>
  <si>
    <t>L'automne</t>
  </si>
  <si>
    <t>forêt magique</t>
  </si>
  <si>
    <t>Automne : nature vive</t>
  </si>
  <si>
    <t>Douceur d'automne</t>
  </si>
  <si>
    <t xml:space="preserve">Couleurs d'automne </t>
  </si>
  <si>
    <t>reflets d'automne</t>
  </si>
  <si>
    <t>Etoile d' automne</t>
  </si>
  <si>
    <t>une trouée</t>
  </si>
  <si>
    <t>Parfum d'Automne</t>
  </si>
  <si>
    <t>La feuille et l'araignée</t>
  </si>
  <si>
    <t>L'or de L'automne-</t>
  </si>
  <si>
    <t>nuancier en vercors</t>
  </si>
  <si>
    <t>Dans la vigne</t>
  </si>
  <si>
    <t>Les pieds dans l'eau</t>
  </si>
  <si>
    <t>Méli-mélo</t>
  </si>
  <si>
    <t>Etape 2 : Novembre 2020 - Thème "Couleurs d'automne"
Juges : 1.Philippe Litzler  ; 2.Alain Herrault  ; 
3.Marie-Hélène Alépée</t>
  </si>
  <si>
    <t>Jean Jacques Vermare</t>
  </si>
  <si>
    <t>Guy Carlier</t>
  </si>
  <si>
    <t>Michel Ribert</t>
  </si>
  <si>
    <t>Jeanine Declippeleir</t>
  </si>
  <si>
    <t>Eric Lefebvre</t>
  </si>
  <si>
    <t>Bernard Jamin</t>
  </si>
  <si>
    <t xml:space="preserve">Photo Club Bressan - Bourg-en-Bresse </t>
  </si>
  <si>
    <t>Jean-Paul Maitre</t>
  </si>
  <si>
    <t xml:space="preserve">Benoit Lépine </t>
  </si>
  <si>
    <t>Yves Stupenengo</t>
  </si>
  <si>
    <t>Claude Tardy</t>
  </si>
  <si>
    <t>Alain Ferrandiz</t>
  </si>
  <si>
    <t>Christophe Dupraz</t>
  </si>
  <si>
    <t>Claude Dugit</t>
  </si>
  <si>
    <t>Patrick Pelletier</t>
  </si>
  <si>
    <t>Jean-Luc Leblanc</t>
  </si>
  <si>
    <t>Francois Jacquier</t>
  </si>
  <si>
    <t>Bernard Corella</t>
  </si>
  <si>
    <t>Cecile Marpeau</t>
  </si>
  <si>
    <t>Agnes Bigot</t>
  </si>
  <si>
    <t>Marielle Bonningue</t>
  </si>
  <si>
    <t>Bernard Martin</t>
  </si>
  <si>
    <t>Didier Cornu</t>
  </si>
  <si>
    <t>Philippe Gervasoni</t>
  </si>
  <si>
    <t>Serge Mathecade</t>
  </si>
  <si>
    <t>Pascale Chevalier</t>
  </si>
  <si>
    <t>Gérard Collet</t>
  </si>
  <si>
    <t>Daniel Bertrand</t>
  </si>
  <si>
    <t>Patrick Bessy</t>
  </si>
  <si>
    <t>Jean-Claude Guerry</t>
  </si>
  <si>
    <t>Patrice Foin</t>
  </si>
  <si>
    <t>Christian De Laere</t>
  </si>
  <si>
    <t>Corinne Gallien</t>
  </si>
  <si>
    <t>Michel Dafour</t>
  </si>
  <si>
    <t>Guy Debesson</t>
  </si>
  <si>
    <t xml:space="preserve">Hervé Tardy </t>
  </si>
  <si>
    <t>Jean-Marie Mermaz</t>
  </si>
  <si>
    <t>Yves Raillard</t>
  </si>
  <si>
    <t>Alain Simonin</t>
  </si>
  <si>
    <t>Gilbert Lemoine</t>
  </si>
  <si>
    <t>José Campillo</t>
  </si>
  <si>
    <t>Alain Beurrier</t>
  </si>
  <si>
    <t>Severine Languet</t>
  </si>
  <si>
    <t>Marie-Catherine Demorge</t>
  </si>
  <si>
    <t>Jérôme Ballet</t>
  </si>
  <si>
    <t xml:space="preserve">Dac Club Photo </t>
  </si>
  <si>
    <t>Alain Franqueville</t>
  </si>
  <si>
    <t>Jean-Claude Gallet</t>
  </si>
  <si>
    <t>Serge Tambon</t>
  </si>
  <si>
    <t>Christian Arnaud</t>
  </si>
  <si>
    <t>Didier Lorcerie</t>
  </si>
  <si>
    <t>Bernard Lamand</t>
  </si>
  <si>
    <t>Nuit cubaine</t>
  </si>
  <si>
    <t>L'allumeur de lumières</t>
  </si>
  <si>
    <t>la station</t>
  </si>
  <si>
    <t>Vienne de nuit</t>
  </si>
  <si>
    <t>LYON Ville lumière</t>
  </si>
  <si>
    <t xml:space="preserve">Le chaos </t>
  </si>
  <si>
    <t>Ville insomniaque</t>
  </si>
  <si>
    <t>"Passerelle" de lumières</t>
  </si>
  <si>
    <t>Skyscrapers</t>
  </si>
  <si>
    <t xml:space="preserve">De l'or dans le caniveau </t>
  </si>
  <si>
    <t>Le Palais</t>
  </si>
  <si>
    <t xml:space="preserve">lumière sur le Rhône </t>
  </si>
  <si>
    <t>Des Etoiles Plein la Gare</t>
  </si>
  <si>
    <t>quand la ville s'illumine</t>
  </si>
  <si>
    <t>A Chambéry</t>
  </si>
  <si>
    <t>NYC</t>
  </si>
  <si>
    <t>Lumière sur le port</t>
  </si>
  <si>
    <t>Un soir à LIsbonne</t>
  </si>
  <si>
    <t>Etoiles stagnantes à Carcassonne</t>
  </si>
  <si>
    <t>Hôtel Vertigo</t>
  </si>
  <si>
    <t>PONT DE LUMIERE</t>
  </si>
  <si>
    <t>Pavés de Challes</t>
  </si>
  <si>
    <t>Lumières festives</t>
  </si>
  <si>
    <t>Trafic nocturne</t>
  </si>
  <si>
    <t>Effet BD à chambéry</t>
  </si>
  <si>
    <t>La passerelle du Palais de Justice</t>
  </si>
  <si>
    <t>lumières filantes</t>
  </si>
  <si>
    <t>Electric Live</t>
  </si>
  <si>
    <t>Reflets aux Terreaux</t>
  </si>
  <si>
    <t>Soirée</t>
  </si>
  <si>
    <t>Les gardiennes</t>
  </si>
  <si>
    <t>L_empire des lumieres</t>
  </si>
  <si>
    <t>parapluie</t>
  </si>
  <si>
    <t>Promenade sur les quais</t>
  </si>
  <si>
    <t>Lumières sur  le confinement</t>
  </si>
  <si>
    <t>Peur sur la ville</t>
  </si>
  <si>
    <t>Rayons de lumière</t>
  </si>
  <si>
    <t>La passerelle</t>
  </si>
  <si>
    <t>Dormir sous les ponts</t>
  </si>
  <si>
    <t>Lumières sur N.D. de Fourvière à LYON</t>
  </si>
  <si>
    <t>Casino Royal</t>
  </si>
  <si>
    <t>Confluence</t>
  </si>
  <si>
    <t>Début de soirée</t>
  </si>
  <si>
    <t>La Défense</t>
  </si>
  <si>
    <t>Lampaleau</t>
  </si>
  <si>
    <t>à l'époque</t>
  </si>
  <si>
    <t>7h du mat</t>
  </si>
  <si>
    <t>Opéra lumière</t>
  </si>
  <si>
    <t>Sortie de nuit</t>
  </si>
  <si>
    <t>Paris</t>
  </si>
  <si>
    <t>Colonnes</t>
  </si>
  <si>
    <t>Las Vegas</t>
  </si>
  <si>
    <t>New York</t>
  </si>
  <si>
    <t>Lumières dans Sisteron</t>
  </si>
  <si>
    <t>sous la pluie</t>
  </si>
  <si>
    <t>Lampadaire</t>
  </si>
  <si>
    <t>Orléans</t>
  </si>
  <si>
    <t>Sculpture lumineuse</t>
  </si>
  <si>
    <t xml:space="preserve">5h30 </t>
  </si>
  <si>
    <t>Marina Bay de Singapour</t>
  </si>
  <si>
    <t>Vers Manhattan</t>
  </si>
  <si>
    <t>NYC - Flat Iron</t>
  </si>
  <si>
    <t>New- York.</t>
  </si>
  <si>
    <t>Via dolorosa</t>
  </si>
  <si>
    <t>annecy by night</t>
  </si>
  <si>
    <t>Sur les Champs-Elysées</t>
  </si>
  <si>
    <t>metro</t>
  </si>
  <si>
    <t>Dublin's Bridge</t>
  </si>
  <si>
    <t>Porto by night</t>
  </si>
  <si>
    <t>place saint leger</t>
  </si>
  <si>
    <t>Jérusalem</t>
  </si>
  <si>
    <t>Etoiles urbaines</t>
  </si>
  <si>
    <t>Signature</t>
  </si>
  <si>
    <t>Sous les ponts</t>
  </si>
  <si>
    <t>Rester au-dedans</t>
  </si>
  <si>
    <t xml:space="preserve">Le Pont </t>
  </si>
  <si>
    <t>Time Square</t>
  </si>
  <si>
    <t>Sous mon abribus</t>
  </si>
  <si>
    <t>Le Vieux Pont</t>
  </si>
  <si>
    <t>rouge et noir</t>
  </si>
  <si>
    <t>world center</t>
  </si>
  <si>
    <t>Late night work</t>
  </si>
  <si>
    <t>L'heure bleue</t>
  </si>
  <si>
    <t>Insomnie</t>
  </si>
  <si>
    <t>Envol</t>
  </si>
  <si>
    <t>Feu !</t>
  </si>
  <si>
    <t>Canal St Martin</t>
  </si>
  <si>
    <t>Sur la place</t>
  </si>
  <si>
    <t>Mon cœur balance</t>
  </si>
  <si>
    <t>Penchée !</t>
  </si>
  <si>
    <t>La nuit, tous les ponts ne sont pas gris...</t>
  </si>
  <si>
    <t>Ivan</t>
  </si>
  <si>
    <t>Grenoble sous les nightlight</t>
  </si>
  <si>
    <t>Rideau de lumières</t>
  </si>
  <si>
    <t>Rue de Lapp après la pluie</t>
  </si>
  <si>
    <t>tramway dans la nuit</t>
  </si>
  <si>
    <t>Lumières de l'homme et des cieux</t>
  </si>
  <si>
    <t>Florence</t>
  </si>
  <si>
    <t>Bellecour</t>
  </si>
  <si>
    <t>sherbrooke</t>
  </si>
  <si>
    <t>les curiosités de Lyon</t>
  </si>
  <si>
    <t>Nuit sur Morestel</t>
  </si>
  <si>
    <t>Noël à Reims</t>
  </si>
  <si>
    <t>lumières munichoises</t>
  </si>
  <si>
    <t>Douce et froide nuit</t>
  </si>
  <si>
    <t>Milano, Naviglio Grande</t>
  </si>
  <si>
    <t>batucada</t>
  </si>
  <si>
    <t>Rivière de Loup / Québec</t>
  </si>
  <si>
    <t>Stenpiren, Gothenburg</t>
  </si>
  <si>
    <t>Coppenhague</t>
  </si>
  <si>
    <t>Marina Bay</t>
  </si>
  <si>
    <t>Crémieu by night</t>
  </si>
  <si>
    <t>dragon</t>
  </si>
  <si>
    <t>Panda à Nice</t>
  </si>
  <si>
    <t>Stade</t>
  </si>
  <si>
    <t>Grenoble by night</t>
  </si>
  <si>
    <t>A toute vitesse</t>
  </si>
  <si>
    <t>La vie grouille, la lumière rassure.</t>
  </si>
  <si>
    <t>La prison en lumière.</t>
  </si>
  <si>
    <t>La villa Lumière</t>
  </si>
  <si>
    <t>Flottine de feu</t>
  </si>
  <si>
    <t xml:space="preserve">Une nuit à Mâcon </t>
  </si>
  <si>
    <t>L'arche</t>
  </si>
  <si>
    <t>L'Heure Bleue sur Lyon</t>
  </si>
  <si>
    <t>Pont Lyonnais sur Saône</t>
  </si>
  <si>
    <t>Autour du Léman</t>
  </si>
  <si>
    <t>New-York</t>
  </si>
  <si>
    <t>SAONRBYNIGHT</t>
  </si>
  <si>
    <t>PartDieu de nuit</t>
  </si>
  <si>
    <t>Dedans dehors</t>
  </si>
  <si>
    <t>Eclats de nuit</t>
  </si>
  <si>
    <t>nostalgie</t>
  </si>
  <si>
    <t>Yokohama</t>
  </si>
  <si>
    <t>Grand Hôtel Dieu</t>
  </si>
  <si>
    <t xml:space="preserve">Lumieres urbaines </t>
  </si>
  <si>
    <t>montée à la nuit tombée</t>
  </si>
  <si>
    <t>Majestueuse auréole .</t>
  </si>
  <si>
    <t>Un phare dans la ville</t>
  </si>
  <si>
    <t>La ville qui ne dort jamais</t>
  </si>
  <si>
    <t>Une nuit à Prague</t>
  </si>
  <si>
    <t>Bruges</t>
  </si>
  <si>
    <t>Seville</t>
  </si>
  <si>
    <t>Mille lumieres</t>
  </si>
  <si>
    <t>nocturne sur le grand canal</t>
  </si>
  <si>
    <t>Au pied du Vésuve</t>
  </si>
  <si>
    <t>Lumière royale</t>
  </si>
  <si>
    <t>Xian</t>
  </si>
  <si>
    <t>Sauvetage sur le Rhône</t>
  </si>
  <si>
    <t xml:space="preserve">Fluctuat nec mergitur </t>
  </si>
  <si>
    <t>PONT SUR LA VILLE</t>
  </si>
  <si>
    <t>Une ville la nuit</t>
  </si>
  <si>
    <t>La belle iranienne</t>
  </si>
  <si>
    <t>baie de Hong Kong</t>
  </si>
  <si>
    <t>Toi, Toi mon Toit !</t>
  </si>
  <si>
    <t>Quais de Saône</t>
  </si>
  <si>
    <t>Trafic</t>
  </si>
  <si>
    <t>Papa, un tour de manège sil te plait ...</t>
  </si>
  <si>
    <t>Valence</t>
  </si>
  <si>
    <t>Republique</t>
  </si>
  <si>
    <t>reflet</t>
  </si>
  <si>
    <t>Lumières commémoratives</t>
  </si>
  <si>
    <t>Hotel Dieu</t>
  </si>
  <si>
    <t>Columbus avenue San Fransisco</t>
  </si>
  <si>
    <t>Grande Roue</t>
  </si>
  <si>
    <t>La Ville Lumière</t>
  </si>
  <si>
    <t>LA TOUR ILLUMINEE</t>
  </si>
  <si>
    <t>Dans le port de Barcelone</t>
  </si>
  <si>
    <t>Lumieres de Barcelone</t>
  </si>
  <si>
    <t>Ville des lumières</t>
  </si>
  <si>
    <t>Lumières d'espoir....</t>
  </si>
  <si>
    <t>Sous la lampe</t>
  </si>
  <si>
    <t>il pleut</t>
  </si>
  <si>
    <t>fascination</t>
  </si>
  <si>
    <t>Sous le lampadaire</t>
  </si>
  <si>
    <t>Lumières sur la Tour</t>
  </si>
  <si>
    <t>Etoiles dans la vallée</t>
  </si>
  <si>
    <t>Offrande</t>
  </si>
  <si>
    <t>Ruelle</t>
  </si>
  <si>
    <t>Pont Montreal</t>
  </si>
  <si>
    <t>Irréel</t>
  </si>
  <si>
    <t>couvre feu</t>
  </si>
  <si>
    <t>quais du Rhône</t>
  </si>
  <si>
    <t>A la Bastoche</t>
  </si>
  <si>
    <t>Lumière de confettis sur la ville</t>
  </si>
  <si>
    <t>Nocturne de luxe</t>
  </si>
  <si>
    <t>lumière sur les pavés</t>
  </si>
  <si>
    <t>Annecy by night</t>
  </si>
  <si>
    <t>Kabukicho</t>
  </si>
  <si>
    <t>le thiou</t>
  </si>
  <si>
    <t xml:space="preserve">La vie d'avant </t>
  </si>
  <si>
    <t>Montmin la nuit</t>
  </si>
  <si>
    <t>Lumières à Faverges</t>
  </si>
  <si>
    <t>Lumières sur Marlens</t>
  </si>
  <si>
    <t>Belle soirée d'hiver</t>
  </si>
  <si>
    <t>Mélange des genres</t>
  </si>
  <si>
    <t>Opéra de Sydney</t>
  </si>
  <si>
    <t>Castelsardo</t>
  </si>
  <si>
    <t>Lumières by night</t>
  </si>
  <si>
    <t>crepuscule a geneve</t>
  </si>
  <si>
    <t>Fête des lumières</t>
  </si>
  <si>
    <t>Promenade nocturne à Annecy</t>
  </si>
  <si>
    <t>Vienne, la nuit. (Vue de Sainte-Colombe)</t>
  </si>
  <si>
    <t>Noël à Vienne</t>
  </si>
  <si>
    <t>Singapour by night</t>
  </si>
  <si>
    <t>Lumières vieille ville</t>
  </si>
  <si>
    <t>les lumières de Chicago</t>
  </si>
  <si>
    <t>Vieille ville Annecy</t>
  </si>
  <si>
    <t>Passerelle du Palais</t>
  </si>
  <si>
    <t>Annecy ville lumière</t>
  </si>
  <si>
    <t>Syngapour by night</t>
  </si>
  <si>
    <t>Niagara Falls</t>
  </si>
  <si>
    <t>Fugitives lumières annéciennes</t>
  </si>
  <si>
    <t>Eclairage urbain</t>
  </si>
  <si>
    <t>l'Hotel de Ville</t>
  </si>
  <si>
    <t>Nocturne à ANNECY sous la pluie</t>
  </si>
  <si>
    <t>S lumineux</t>
  </si>
  <si>
    <t>Boucherie de Noël</t>
  </si>
  <si>
    <t>Saint Raphaël à l'heure bleue</t>
  </si>
  <si>
    <t>Fées de lumière</t>
  </si>
  <si>
    <t xml:space="preserve">Shopping de Noël </t>
  </si>
  <si>
    <t>ville sous la pluie</t>
  </si>
  <si>
    <t>jets de lumière</t>
  </si>
  <si>
    <t>Centre-ville</t>
  </si>
  <si>
    <t>A l'Heure Bleue</t>
  </si>
  <si>
    <t>La vert c est la vie</t>
  </si>
  <si>
    <t>Ville Lumière</t>
  </si>
  <si>
    <t>shopping et confinement</t>
  </si>
  <si>
    <t>sur le pont</t>
  </si>
  <si>
    <t>Les quais</t>
  </si>
  <si>
    <t>Les 3 tentes</t>
  </si>
  <si>
    <t>lever de lune sur la ville</t>
  </si>
  <si>
    <t>Dimitri Chauvel</t>
  </si>
  <si>
    <t>Sylvain Piroche</t>
  </si>
  <si>
    <t>Rodolphe Demongeot</t>
  </si>
  <si>
    <t>Elisabeth Piroche</t>
  </si>
  <si>
    <t>Françoise Dauchy</t>
  </si>
  <si>
    <t>Pascal Lumbroso</t>
  </si>
  <si>
    <t>Anne-Marie Allard</t>
  </si>
  <si>
    <t>Alain Renard</t>
  </si>
  <si>
    <t xml:space="preserve">Clic Images PC de Chabeuil </t>
  </si>
  <si>
    <t>11/09</t>
  </si>
  <si>
    <t>Henriette Cavagnon</t>
  </si>
  <si>
    <t>Frédéric Migayron</t>
  </si>
  <si>
    <t xml:space="preserve">Marcy Photo Club </t>
  </si>
  <si>
    <t>Etape 3 : Décembre 2020 - Thème "Lumières dans la ville"
Juges : 1.Jean Saleilles  ; 2.Eulalie Varenne   ; 
3.Christophe Audebert</t>
  </si>
  <si>
    <t>Funiculaire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</si>
</sst>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20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9.35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u val="single"/>
      <sz val="20"/>
      <color theme="1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b/>
      <sz val="14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1E683A"/>
        <bgColor indexed="64"/>
      </patternFill>
    </fill>
    <fill>
      <patternFill patternType="solid">
        <fgColor rgb="FFEBFFEB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4" borderId="10" xfId="0" applyFill="1" applyBorder="1" applyAlignment="1">
      <alignment horizontal="center" textRotation="90"/>
    </xf>
    <xf numFmtId="0" fontId="40" fillId="10" borderId="10" xfId="0" applyFont="1" applyFill="1" applyBorder="1" applyAlignment="1">
      <alignment horizontal="center" textRotation="90"/>
    </xf>
    <xf numFmtId="0" fontId="40" fillId="10" borderId="15" xfId="0" applyFont="1" applyFill="1" applyBorder="1" applyAlignment="1">
      <alignment horizontal="center" textRotation="90"/>
    </xf>
    <xf numFmtId="0" fontId="0" fillId="7" borderId="10" xfId="0" applyFill="1" applyBorder="1" applyAlignment="1">
      <alignment horizontal="center" textRotation="90"/>
    </xf>
    <xf numFmtId="0" fontId="40" fillId="13" borderId="10" xfId="0" applyFont="1" applyFill="1" applyBorder="1" applyAlignment="1">
      <alignment horizontal="center" textRotation="90"/>
    </xf>
    <xf numFmtId="0" fontId="42" fillId="33" borderId="16" xfId="0" applyFont="1" applyFill="1" applyBorder="1" applyAlignment="1">
      <alignment horizontal="left" vertical="top"/>
    </xf>
    <xf numFmtId="0" fontId="42" fillId="33" borderId="17" xfId="0" applyFont="1" applyFill="1" applyBorder="1" applyAlignment="1">
      <alignment horizontal="center" vertical="top"/>
    </xf>
    <xf numFmtId="0" fontId="0" fillId="7" borderId="11" xfId="0" applyFill="1" applyBorder="1" applyAlignment="1">
      <alignment horizontal="center" textRotation="90"/>
    </xf>
    <xf numFmtId="0" fontId="0" fillId="0" borderId="18" xfId="0" applyFill="1" applyBorder="1" applyAlignment="1">
      <alignment horizontal="center"/>
    </xf>
    <xf numFmtId="0" fontId="42" fillId="0" borderId="16" xfId="0" applyFont="1" applyFill="1" applyBorder="1" applyAlignment="1">
      <alignment horizontal="left" vertical="top"/>
    </xf>
    <xf numFmtId="0" fontId="42" fillId="0" borderId="17" xfId="0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4" borderId="10" xfId="0" applyFill="1" applyBorder="1" applyAlignment="1">
      <alignment horizontal="center" textRotation="90"/>
    </xf>
    <xf numFmtId="0" fontId="40" fillId="36" borderId="10" xfId="0" applyFont="1" applyFill="1" applyBorder="1" applyAlignment="1">
      <alignment horizontal="center" textRotation="90"/>
    </xf>
    <xf numFmtId="0" fontId="0" fillId="35" borderId="10" xfId="0" applyFill="1" applyBorder="1" applyAlignment="1">
      <alignment horizontal="center" textRotation="90"/>
    </xf>
    <xf numFmtId="0" fontId="40" fillId="37" borderId="10" xfId="0" applyFont="1" applyFill="1" applyBorder="1" applyAlignment="1">
      <alignment horizontal="center" textRotation="90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/>
    </xf>
    <xf numFmtId="0" fontId="40" fillId="38" borderId="10" xfId="0" applyFont="1" applyFill="1" applyBorder="1" applyAlignment="1">
      <alignment horizontal="center" textRotation="90"/>
    </xf>
    <xf numFmtId="0" fontId="0" fillId="27" borderId="14" xfId="0" applyFill="1" applyBorder="1" applyAlignment="1">
      <alignment horizontal="center"/>
    </xf>
    <xf numFmtId="0" fontId="0" fillId="27" borderId="10" xfId="0" applyFill="1" applyBorder="1" applyAlignment="1">
      <alignment horizontal="center" textRotation="90"/>
    </xf>
    <xf numFmtId="0" fontId="41" fillId="39" borderId="10" xfId="0" applyFont="1" applyFill="1" applyBorder="1" applyAlignment="1">
      <alignment horizontal="center" textRotation="90"/>
    </xf>
    <xf numFmtId="0" fontId="41" fillId="40" borderId="10" xfId="0" applyFont="1" applyFill="1" applyBorder="1" applyAlignment="1">
      <alignment horizontal="center" textRotation="90"/>
    </xf>
    <xf numFmtId="0" fontId="24" fillId="40" borderId="10" xfId="0" applyFont="1" applyFill="1" applyBorder="1" applyAlignment="1">
      <alignment horizontal="center"/>
    </xf>
    <xf numFmtId="0" fontId="24" fillId="40" borderId="11" xfId="0" applyFon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42" fillId="0" borderId="20" xfId="0" applyFont="1" applyFill="1" applyBorder="1" applyAlignment="1">
      <alignment horizontal="left" vertical="top"/>
    </xf>
    <xf numFmtId="0" fontId="42" fillId="0" borderId="21" xfId="0" applyFont="1" applyFill="1" applyBorder="1" applyAlignment="1">
      <alignment horizontal="center" vertical="top"/>
    </xf>
    <xf numFmtId="0" fontId="42" fillId="0" borderId="22" xfId="0" applyFont="1" applyFill="1" applyBorder="1" applyAlignment="1">
      <alignment horizontal="left" vertical="top"/>
    </xf>
    <xf numFmtId="0" fontId="42" fillId="0" borderId="23" xfId="0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41" fillId="41" borderId="10" xfId="0" applyFont="1" applyFill="1" applyBorder="1" applyAlignment="1">
      <alignment horizontal="center" textRotation="90"/>
    </xf>
    <xf numFmtId="0" fontId="24" fillId="41" borderId="10" xfId="0" applyFont="1" applyFill="1" applyBorder="1" applyAlignment="1">
      <alignment horizontal="center"/>
    </xf>
    <xf numFmtId="0" fontId="42" fillId="0" borderId="14" xfId="0" applyFont="1" applyBorder="1" applyAlignment="1">
      <alignment horizontal="left" vertical="top"/>
    </xf>
    <xf numFmtId="0" fontId="42" fillId="0" borderId="11" xfId="0" applyFont="1" applyFill="1" applyBorder="1" applyAlignment="1">
      <alignment horizontal="center" vertical="top"/>
    </xf>
    <xf numFmtId="0" fontId="24" fillId="40" borderId="19" xfId="0" applyFont="1" applyFill="1" applyBorder="1" applyAlignment="1">
      <alignment horizontal="center"/>
    </xf>
    <xf numFmtId="0" fontId="24" fillId="41" borderId="19" xfId="0" applyFont="1" applyFill="1" applyBorder="1" applyAlignment="1">
      <alignment horizontal="center"/>
    </xf>
    <xf numFmtId="0" fontId="42" fillId="0" borderId="24" xfId="0" applyFont="1" applyBorder="1" applyAlignment="1">
      <alignment horizontal="left" vertical="top"/>
    </xf>
    <xf numFmtId="0" fontId="42" fillId="0" borderId="25" xfId="0" applyFont="1" applyBorder="1" applyAlignment="1">
      <alignment horizontal="left" vertical="top"/>
    </xf>
    <xf numFmtId="0" fontId="42" fillId="0" borderId="26" xfId="0" applyFont="1" applyBorder="1" applyAlignment="1">
      <alignment horizontal="left" vertical="top"/>
    </xf>
    <xf numFmtId="1" fontId="42" fillId="0" borderId="27" xfId="0" applyNumberFormat="1" applyFont="1" applyBorder="1" applyAlignment="1">
      <alignment horizontal="center" vertical="top"/>
    </xf>
    <xf numFmtId="0" fontId="42" fillId="0" borderId="15" xfId="0" applyNumberFormat="1" applyFont="1" applyBorder="1" applyAlignment="1">
      <alignment horizontal="center" vertical="top"/>
    </xf>
    <xf numFmtId="1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3" fillId="0" borderId="0" xfId="0" applyFont="1" applyAlignment="1">
      <alignment/>
    </xf>
    <xf numFmtId="0" fontId="0" fillId="4" borderId="14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24" fillId="40" borderId="3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1" fillId="39" borderId="10" xfId="0" applyFont="1" applyFill="1" applyBorder="1" applyAlignment="1">
      <alignment horizontal="center" vertical="center" textRotation="90" wrapText="1"/>
    </xf>
    <xf numFmtId="0" fontId="41" fillId="39" borderId="15" xfId="0" applyFont="1" applyFill="1" applyBorder="1" applyAlignment="1">
      <alignment horizontal="center" vertical="center" textRotation="90" wrapText="1"/>
    </xf>
    <xf numFmtId="0" fontId="40" fillId="38" borderId="32" xfId="0" applyFont="1" applyFill="1" applyBorder="1" applyAlignment="1">
      <alignment horizontal="center" vertical="center" textRotation="90" wrapText="1"/>
    </xf>
    <xf numFmtId="0" fontId="40" fillId="37" borderId="11" xfId="0" applyFont="1" applyFill="1" applyBorder="1" applyAlignment="1">
      <alignment horizontal="center" vertical="center" textRotation="90" wrapText="1"/>
    </xf>
    <xf numFmtId="0" fontId="40" fillId="37" borderId="32" xfId="0" applyFont="1" applyFill="1" applyBorder="1" applyAlignment="1">
      <alignment horizontal="center" vertical="center" textRotation="90" wrapText="1"/>
    </xf>
    <xf numFmtId="0" fontId="41" fillId="41" borderId="15" xfId="0" applyFont="1" applyFill="1" applyBorder="1" applyAlignment="1">
      <alignment horizontal="center" vertical="center" textRotation="90" wrapText="1"/>
    </xf>
    <xf numFmtId="0" fontId="41" fillId="40" borderId="10" xfId="0" applyFont="1" applyFill="1" applyBorder="1" applyAlignment="1">
      <alignment horizontal="center" vertical="center" textRotation="90" wrapText="1"/>
    </xf>
    <xf numFmtId="0" fontId="41" fillId="40" borderId="15" xfId="0" applyFont="1" applyFill="1" applyBorder="1" applyAlignment="1">
      <alignment horizontal="center" vertical="center" textRotation="90" wrapText="1"/>
    </xf>
    <xf numFmtId="0" fontId="41" fillId="41" borderId="10" xfId="0" applyFont="1" applyFill="1" applyBorder="1" applyAlignment="1">
      <alignment horizontal="center" vertical="center" textRotation="90" wrapText="1"/>
    </xf>
    <xf numFmtId="0" fontId="40" fillId="38" borderId="11" xfId="0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>
      <alignment horizontal="left"/>
    </xf>
    <xf numFmtId="1" fontId="0" fillId="0" borderId="15" xfId="0" applyNumberFormat="1" applyBorder="1" applyAlignment="1">
      <alignment horizontal="center"/>
    </xf>
    <xf numFmtId="0" fontId="0" fillId="4" borderId="11" xfId="0" applyFill="1" applyBorder="1" applyAlignment="1">
      <alignment horizontal="left"/>
    </xf>
    <xf numFmtId="0" fontId="0" fillId="4" borderId="11" xfId="0" applyFill="1" applyBorder="1" applyAlignment="1">
      <alignment horizontal="center" textRotation="90"/>
    </xf>
    <xf numFmtId="0" fontId="0" fillId="0" borderId="16" xfId="0" applyFill="1" applyBorder="1" applyAlignment="1">
      <alignment horizontal="left"/>
    </xf>
    <xf numFmtId="0" fontId="0" fillId="0" borderId="0" xfId="0" applyNumberFormat="1" applyAlignment="1">
      <alignment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2" fillId="42" borderId="34" xfId="0" applyFont="1" applyFill="1" applyBorder="1" applyAlignment="1">
      <alignment horizontal="left" vertical="top"/>
    </xf>
    <xf numFmtId="0" fontId="0" fillId="42" borderId="12" xfId="0" applyFill="1" applyBorder="1" applyAlignment="1">
      <alignment horizontal="left"/>
    </xf>
    <xf numFmtId="0" fontId="0" fillId="42" borderId="10" xfId="0" applyFill="1" applyBorder="1" applyAlignment="1">
      <alignment horizontal="center"/>
    </xf>
    <xf numFmtId="0" fontId="0" fillId="42" borderId="11" xfId="0" applyFill="1" applyBorder="1" applyAlignment="1">
      <alignment horizontal="center"/>
    </xf>
    <xf numFmtId="0" fontId="42" fillId="42" borderId="25" xfId="0" applyFont="1" applyFill="1" applyBorder="1" applyAlignment="1">
      <alignment horizontal="left" vertical="top"/>
    </xf>
    <xf numFmtId="0" fontId="42" fillId="42" borderId="15" xfId="0" applyNumberFormat="1" applyFont="1" applyFill="1" applyBorder="1" applyAlignment="1">
      <alignment horizontal="center" vertical="top"/>
    </xf>
    <xf numFmtId="0" fontId="42" fillId="42" borderId="14" xfId="0" applyFont="1" applyFill="1" applyBorder="1" applyAlignment="1">
      <alignment horizontal="left" vertical="top"/>
    </xf>
    <xf numFmtId="0" fontId="0" fillId="42" borderId="11" xfId="0" applyFill="1" applyBorder="1" applyAlignment="1">
      <alignment horizontal="left"/>
    </xf>
    <xf numFmtId="0" fontId="0" fillId="42" borderId="14" xfId="0" applyFill="1" applyBorder="1" applyAlignment="1">
      <alignment horizontal="left"/>
    </xf>
    <xf numFmtId="0" fontId="0" fillId="42" borderId="15" xfId="0" applyNumberFormat="1" applyFill="1" applyBorder="1" applyAlignment="1">
      <alignment horizontal="center"/>
    </xf>
    <xf numFmtId="0" fontId="42" fillId="42" borderId="11" xfId="0" applyFont="1" applyFill="1" applyBorder="1" applyAlignment="1">
      <alignment horizontal="left" vertical="top"/>
    </xf>
    <xf numFmtId="0" fontId="42" fillId="42" borderId="11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42" fillId="0" borderId="14" xfId="0" applyFont="1" applyFill="1" applyBorder="1" applyAlignment="1">
      <alignment horizontal="left" vertical="top"/>
    </xf>
    <xf numFmtId="0" fontId="42" fillId="0" borderId="25" xfId="0" applyFont="1" applyFill="1" applyBorder="1" applyAlignment="1">
      <alignment horizontal="left" vertical="top"/>
    </xf>
    <xf numFmtId="0" fontId="42" fillId="0" borderId="15" xfId="0" applyNumberFormat="1" applyFont="1" applyFill="1" applyBorder="1" applyAlignment="1">
      <alignment horizontal="center" vertical="top"/>
    </xf>
    <xf numFmtId="0" fontId="0" fillId="0" borderId="14" xfId="0" applyFill="1" applyBorder="1" applyAlignment="1">
      <alignment/>
    </xf>
    <xf numFmtId="0" fontId="42" fillId="0" borderId="34" xfId="0" applyFont="1" applyFill="1" applyBorder="1" applyAlignment="1">
      <alignment horizontal="left" vertical="top"/>
    </xf>
    <xf numFmtId="0" fontId="42" fillId="0" borderId="13" xfId="0" applyFont="1" applyFill="1" applyBorder="1" applyAlignment="1">
      <alignment horizontal="left" vertical="top"/>
    </xf>
    <xf numFmtId="0" fontId="42" fillId="0" borderId="32" xfId="0" applyNumberFormat="1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0" fontId="0" fillId="0" borderId="35" xfId="0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0" fontId="0" fillId="0" borderId="33" xfId="0" applyBorder="1" applyAlignment="1">
      <alignment/>
    </xf>
    <xf numFmtId="164" fontId="0" fillId="0" borderId="37" xfId="0" applyNumberFormat="1" applyBorder="1" applyAlignment="1">
      <alignment horizontal="center"/>
    </xf>
    <xf numFmtId="0" fontId="0" fillId="0" borderId="25" xfId="0" applyBorder="1" applyAlignment="1">
      <alignment/>
    </xf>
    <xf numFmtId="1" fontId="0" fillId="0" borderId="37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40" fillId="4" borderId="42" xfId="0" applyFont="1" applyFill="1" applyBorder="1" applyAlignment="1">
      <alignment horizontal="center" vertical="center" textRotation="90"/>
    </xf>
    <xf numFmtId="0" fontId="0" fillId="4" borderId="43" xfId="0" applyFill="1" applyBorder="1" applyAlignment="1">
      <alignment horizontal="center" vertical="center" textRotation="90" wrapText="1"/>
    </xf>
    <xf numFmtId="0" fontId="0" fillId="4" borderId="44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4" borderId="46" xfId="0" applyFill="1" applyBorder="1" applyAlignment="1">
      <alignment horizontal="center"/>
    </xf>
    <xf numFmtId="1" fontId="0" fillId="0" borderId="47" xfId="0" applyNumberForma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14" xfId="0" applyFill="1" applyBorder="1" applyAlignment="1">
      <alignment horizontal="left"/>
    </xf>
    <xf numFmtId="0" fontId="0" fillId="0" borderId="15" xfId="0" applyNumberFormat="1" applyFill="1" applyBorder="1" applyAlignment="1">
      <alignment horizontal="center"/>
    </xf>
    <xf numFmtId="0" fontId="0" fillId="0" borderId="25" xfId="0" applyFill="1" applyBorder="1" applyAlignment="1">
      <alignment horizontal="left"/>
    </xf>
    <xf numFmtId="0" fontId="40" fillId="36" borderId="11" xfId="0" applyFont="1" applyFill="1" applyBorder="1" applyAlignment="1">
      <alignment horizontal="center" vertical="center" textRotation="90" wrapText="1"/>
    </xf>
    <xf numFmtId="49" fontId="42" fillId="0" borderId="16" xfId="0" applyNumberFormat="1" applyFont="1" applyFill="1" applyBorder="1" applyAlignment="1">
      <alignment horizontal="left" vertical="top"/>
    </xf>
    <xf numFmtId="1" fontId="0" fillId="0" borderId="15" xfId="0" applyNumberFormat="1" applyBorder="1" applyAlignment="1">
      <alignment horizontal="center" vertical="center"/>
    </xf>
    <xf numFmtId="0" fontId="0" fillId="4" borderId="11" xfId="0" applyFill="1" applyBorder="1" applyAlignment="1">
      <alignment horizontal="left" vertical="center"/>
    </xf>
    <xf numFmtId="0" fontId="40" fillId="10" borderId="11" xfId="0" applyFont="1" applyFill="1" applyBorder="1" applyAlignment="1">
      <alignment horizontal="center" textRotation="90"/>
    </xf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center" textRotation="90"/>
    </xf>
    <xf numFmtId="0" fontId="42" fillId="0" borderId="10" xfId="0" applyFont="1" applyFill="1" applyBorder="1" applyAlignment="1">
      <alignment horizontal="center" vertical="top"/>
    </xf>
    <xf numFmtId="0" fontId="40" fillId="13" borderId="10" xfId="0" applyFont="1" applyFill="1" applyBorder="1" applyAlignment="1">
      <alignment horizontal="center" vertical="center" textRotation="90" wrapText="1"/>
    </xf>
    <xf numFmtId="0" fontId="0" fillId="0" borderId="34" xfId="0" applyBorder="1" applyAlignment="1">
      <alignment horizontal="center"/>
    </xf>
    <xf numFmtId="0" fontId="40" fillId="13" borderId="11" xfId="0" applyFont="1" applyFill="1" applyBorder="1" applyAlignment="1">
      <alignment horizontal="center" vertical="center" textRotation="90" wrapText="1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 textRotation="90"/>
    </xf>
    <xf numFmtId="0" fontId="0" fillId="34" borderId="11" xfId="0" applyFill="1" applyBorder="1" applyAlignment="1">
      <alignment horizontal="center" textRotation="90"/>
    </xf>
    <xf numFmtId="0" fontId="40" fillId="36" borderId="10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/>
    </xf>
    <xf numFmtId="0" fontId="42" fillId="0" borderId="34" xfId="0" applyFont="1" applyBorder="1" applyAlignment="1">
      <alignment horizontal="left" vertical="top"/>
    </xf>
    <xf numFmtId="0" fontId="42" fillId="0" borderId="13" xfId="0" applyFont="1" applyBorder="1" applyAlignment="1">
      <alignment horizontal="left" vertical="top"/>
    </xf>
    <xf numFmtId="0" fontId="42" fillId="0" borderId="32" xfId="0" applyNumberFormat="1" applyFont="1" applyBorder="1" applyAlignment="1">
      <alignment horizontal="center" vertical="top"/>
    </xf>
    <xf numFmtId="0" fontId="40" fillId="36" borderId="48" xfId="0" applyFont="1" applyFill="1" applyBorder="1" applyAlignment="1">
      <alignment horizontal="center" vertical="center" textRotation="90" wrapText="1"/>
    </xf>
    <xf numFmtId="0" fontId="40" fillId="36" borderId="32" xfId="0" applyFont="1" applyFill="1" applyBorder="1" applyAlignment="1">
      <alignment horizontal="center" vertical="center" textRotation="90" wrapText="1"/>
    </xf>
    <xf numFmtId="0" fontId="0" fillId="0" borderId="2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1" xfId="0" applyBorder="1" applyAlignment="1">
      <alignment horizontal="center"/>
    </xf>
    <xf numFmtId="0" fontId="40" fillId="13" borderId="52" xfId="0" applyFont="1" applyFill="1" applyBorder="1" applyAlignment="1">
      <alignment horizontal="center" vertical="center" textRotation="90" wrapText="1"/>
    </xf>
    <xf numFmtId="0" fontId="40" fillId="13" borderId="34" xfId="0" applyFont="1" applyFill="1" applyBorder="1" applyAlignment="1">
      <alignment horizontal="center" vertical="center" textRotation="90" wrapText="1"/>
    </xf>
    <xf numFmtId="1" fontId="44" fillId="36" borderId="36" xfId="0" applyNumberFormat="1" applyFont="1" applyFill="1" applyBorder="1" applyAlignment="1">
      <alignment horizontal="center" vertical="center" wrapText="1"/>
    </xf>
    <xf numFmtId="1" fontId="44" fillId="36" borderId="33" xfId="0" applyNumberFormat="1" applyFont="1" applyFill="1" applyBorder="1" applyAlignment="1">
      <alignment horizontal="center" vertical="center" wrapText="1"/>
    </xf>
    <xf numFmtId="1" fontId="44" fillId="36" borderId="51" xfId="0" applyNumberFormat="1" applyFont="1" applyFill="1" applyBorder="1" applyAlignment="1">
      <alignment horizontal="center" vertical="center" wrapText="1"/>
    </xf>
    <xf numFmtId="0" fontId="40" fillId="36" borderId="53" xfId="0" applyFont="1" applyFill="1" applyBorder="1" applyAlignment="1">
      <alignment horizontal="center" vertical="center" textRotation="90" wrapText="1"/>
    </xf>
    <xf numFmtId="0" fontId="40" fillId="36" borderId="11" xfId="0" applyFont="1" applyFill="1" applyBorder="1" applyAlignment="1">
      <alignment horizontal="center" vertical="center" textRotation="90" wrapText="1"/>
    </xf>
    <xf numFmtId="1" fontId="44" fillId="37" borderId="36" xfId="0" applyNumberFormat="1" applyFont="1" applyFill="1" applyBorder="1" applyAlignment="1">
      <alignment horizontal="center" vertical="center" wrapText="1"/>
    </xf>
    <xf numFmtId="1" fontId="44" fillId="37" borderId="33" xfId="0" applyNumberFormat="1" applyFont="1" applyFill="1" applyBorder="1" applyAlignment="1">
      <alignment horizontal="center" vertical="center" wrapText="1"/>
    </xf>
    <xf numFmtId="1" fontId="44" fillId="37" borderId="51" xfId="0" applyNumberFormat="1" applyFont="1" applyFill="1" applyBorder="1" applyAlignment="1">
      <alignment horizontal="center" vertical="center" wrapText="1"/>
    </xf>
    <xf numFmtId="1" fontId="44" fillId="13" borderId="36" xfId="0" applyNumberFormat="1" applyFont="1" applyFill="1" applyBorder="1" applyAlignment="1">
      <alignment horizontal="center" vertical="center" wrapText="1"/>
    </xf>
    <xf numFmtId="1" fontId="44" fillId="13" borderId="33" xfId="0" applyNumberFormat="1" applyFont="1" applyFill="1" applyBorder="1" applyAlignment="1">
      <alignment horizontal="center" vertical="center" wrapText="1"/>
    </xf>
    <xf numFmtId="1" fontId="44" fillId="13" borderId="39" xfId="0" applyNumberFormat="1" applyFont="1" applyFill="1" applyBorder="1" applyAlignment="1">
      <alignment horizontal="center" vertical="center" wrapText="1"/>
    </xf>
    <xf numFmtId="0" fontId="41" fillId="41" borderId="54" xfId="0" applyFont="1" applyFill="1" applyBorder="1" applyAlignment="1">
      <alignment horizontal="center" vertical="center" textRotation="90" wrapText="1"/>
    </xf>
    <xf numFmtId="0" fontId="41" fillId="41" borderId="15" xfId="0" applyFont="1" applyFill="1" applyBorder="1" applyAlignment="1">
      <alignment horizontal="center" vertical="center" textRotation="90" wrapText="1"/>
    </xf>
    <xf numFmtId="1" fontId="45" fillId="40" borderId="52" xfId="0" applyNumberFormat="1" applyFont="1" applyFill="1" applyBorder="1" applyAlignment="1">
      <alignment horizontal="center" vertical="center" wrapText="1"/>
    </xf>
    <xf numFmtId="1" fontId="45" fillId="40" borderId="55" xfId="0" applyNumberFormat="1" applyFont="1" applyFill="1" applyBorder="1" applyAlignment="1">
      <alignment horizontal="center" vertical="center"/>
    </xf>
    <xf numFmtId="0" fontId="41" fillId="40" borderId="55" xfId="0" applyFont="1" applyFill="1" applyBorder="1" applyAlignment="1">
      <alignment horizontal="center" vertical="center" textRotation="90" wrapText="1"/>
    </xf>
    <xf numFmtId="0" fontId="41" fillId="40" borderId="10" xfId="0" applyFont="1" applyFill="1" applyBorder="1" applyAlignment="1">
      <alignment horizontal="center" vertical="center" textRotation="90" wrapText="1"/>
    </xf>
    <xf numFmtId="0" fontId="41" fillId="40" borderId="54" xfId="0" applyFont="1" applyFill="1" applyBorder="1" applyAlignment="1">
      <alignment horizontal="center" vertical="center" textRotation="90" wrapText="1"/>
    </xf>
    <xf numFmtId="0" fontId="41" fillId="40" borderId="15" xfId="0" applyFont="1" applyFill="1" applyBorder="1" applyAlignment="1">
      <alignment horizontal="center" vertical="center" textRotation="90" wrapText="1"/>
    </xf>
    <xf numFmtId="0" fontId="41" fillId="41" borderId="55" xfId="0" applyFont="1" applyFill="1" applyBorder="1" applyAlignment="1">
      <alignment horizontal="center" vertical="center" textRotation="90" wrapText="1"/>
    </xf>
    <xf numFmtId="0" fontId="41" fillId="41" borderId="10" xfId="0" applyFont="1" applyFill="1" applyBorder="1" applyAlignment="1">
      <alignment horizontal="center" vertical="center" textRotation="90" wrapText="1"/>
    </xf>
    <xf numFmtId="1" fontId="44" fillId="38" borderId="36" xfId="0" applyNumberFormat="1" applyFont="1" applyFill="1" applyBorder="1" applyAlignment="1">
      <alignment horizontal="center" vertical="center" wrapText="1"/>
    </xf>
    <xf numFmtId="1" fontId="44" fillId="38" borderId="33" xfId="0" applyNumberFormat="1" applyFont="1" applyFill="1" applyBorder="1" applyAlignment="1">
      <alignment horizontal="center" vertical="center" wrapText="1"/>
    </xf>
    <xf numFmtId="1" fontId="44" fillId="38" borderId="51" xfId="0" applyNumberFormat="1" applyFont="1" applyFill="1" applyBorder="1" applyAlignment="1">
      <alignment horizontal="center" vertical="center" wrapText="1"/>
    </xf>
    <xf numFmtId="0" fontId="40" fillId="38" borderId="53" xfId="0" applyFont="1" applyFill="1" applyBorder="1" applyAlignment="1">
      <alignment horizontal="center" vertical="center" textRotation="90" wrapText="1"/>
    </xf>
    <xf numFmtId="0" fontId="40" fillId="38" borderId="11" xfId="0" applyFont="1" applyFill="1" applyBorder="1" applyAlignment="1">
      <alignment horizontal="center" vertical="center" textRotation="90" wrapText="1"/>
    </xf>
    <xf numFmtId="0" fontId="40" fillId="13" borderId="48" xfId="0" applyFont="1" applyFill="1" applyBorder="1" applyAlignment="1">
      <alignment horizontal="center" vertical="center" textRotation="90" wrapText="1"/>
    </xf>
    <xf numFmtId="0" fontId="40" fillId="13" borderId="32" xfId="0" applyFont="1" applyFill="1" applyBorder="1" applyAlignment="1">
      <alignment horizontal="center" vertical="center" textRotation="90" wrapText="1"/>
    </xf>
    <xf numFmtId="0" fontId="46" fillId="11" borderId="36" xfId="0" applyFont="1" applyFill="1" applyBorder="1" applyAlignment="1">
      <alignment horizontal="center" vertical="center"/>
    </xf>
    <xf numFmtId="0" fontId="46" fillId="11" borderId="33" xfId="0" applyFont="1" applyFill="1" applyBorder="1" applyAlignment="1">
      <alignment horizontal="center" vertical="center"/>
    </xf>
    <xf numFmtId="0" fontId="46" fillId="11" borderId="39" xfId="0" applyFont="1" applyFill="1" applyBorder="1" applyAlignment="1">
      <alignment horizontal="center" vertical="center"/>
    </xf>
    <xf numFmtId="1" fontId="45" fillId="41" borderId="52" xfId="0" applyNumberFormat="1" applyFont="1" applyFill="1" applyBorder="1" applyAlignment="1">
      <alignment horizontal="center" vertical="center" wrapText="1"/>
    </xf>
    <xf numFmtId="1" fontId="45" fillId="41" borderId="55" xfId="0" applyNumberFormat="1" applyFont="1" applyFill="1" applyBorder="1" applyAlignment="1">
      <alignment horizontal="center" vertical="center"/>
    </xf>
    <xf numFmtId="1" fontId="45" fillId="39" borderId="52" xfId="0" applyNumberFormat="1" applyFont="1" applyFill="1" applyBorder="1" applyAlignment="1">
      <alignment horizontal="center" vertical="center" wrapText="1"/>
    </xf>
    <xf numFmtId="1" fontId="45" fillId="39" borderId="55" xfId="0" applyNumberFormat="1" applyFont="1" applyFill="1" applyBorder="1" applyAlignment="1">
      <alignment horizontal="center" vertical="center"/>
    </xf>
    <xf numFmtId="0" fontId="41" fillId="39" borderId="55" xfId="0" applyFont="1" applyFill="1" applyBorder="1" applyAlignment="1">
      <alignment horizontal="center" vertical="center" textRotation="90" wrapText="1"/>
    </xf>
    <xf numFmtId="0" fontId="41" fillId="39" borderId="10" xfId="0" applyFont="1" applyFill="1" applyBorder="1" applyAlignment="1">
      <alignment horizontal="center" vertical="center" textRotation="90" wrapText="1"/>
    </xf>
    <xf numFmtId="0" fontId="41" fillId="39" borderId="54" xfId="0" applyFont="1" applyFill="1" applyBorder="1" applyAlignment="1">
      <alignment horizontal="center" vertical="center" textRotation="90" wrapText="1"/>
    </xf>
    <xf numFmtId="0" fontId="41" fillId="39" borderId="15" xfId="0" applyFont="1" applyFill="1" applyBorder="1" applyAlignment="1">
      <alignment horizontal="center" vertical="center" textRotation="90" wrapText="1"/>
    </xf>
    <xf numFmtId="0" fontId="40" fillId="38" borderId="48" xfId="0" applyFont="1" applyFill="1" applyBorder="1" applyAlignment="1">
      <alignment horizontal="center" vertical="center" textRotation="90" wrapText="1"/>
    </xf>
    <xf numFmtId="0" fontId="40" fillId="38" borderId="32" xfId="0" applyFont="1" applyFill="1" applyBorder="1" applyAlignment="1">
      <alignment horizontal="center" vertical="center" textRotation="90" wrapText="1"/>
    </xf>
    <xf numFmtId="0" fontId="40" fillId="37" borderId="53" xfId="0" applyFont="1" applyFill="1" applyBorder="1" applyAlignment="1">
      <alignment horizontal="center" vertical="center" textRotation="90" wrapText="1"/>
    </xf>
    <xf numFmtId="0" fontId="40" fillId="37" borderId="11" xfId="0" applyFont="1" applyFill="1" applyBorder="1" applyAlignment="1">
      <alignment horizontal="center" vertical="center" textRotation="90" wrapText="1"/>
    </xf>
    <xf numFmtId="0" fontId="40" fillId="37" borderId="48" xfId="0" applyFont="1" applyFill="1" applyBorder="1" applyAlignment="1">
      <alignment horizontal="center" vertical="center" textRotation="90" wrapText="1"/>
    </xf>
    <xf numFmtId="0" fontId="40" fillId="37" borderId="32" xfId="0" applyFont="1" applyFill="1" applyBorder="1" applyAlignment="1">
      <alignment horizontal="center" vertical="center" textRotation="90" wrapText="1"/>
    </xf>
    <xf numFmtId="1" fontId="44" fillId="10" borderId="36" xfId="0" applyNumberFormat="1" applyFont="1" applyFill="1" applyBorder="1" applyAlignment="1">
      <alignment horizontal="center" vertical="center" wrapText="1"/>
    </xf>
    <xf numFmtId="1" fontId="44" fillId="10" borderId="33" xfId="0" applyNumberFormat="1" applyFont="1" applyFill="1" applyBorder="1" applyAlignment="1">
      <alignment horizontal="center" vertical="center" wrapText="1"/>
    </xf>
    <xf numFmtId="1" fontId="44" fillId="10" borderId="3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5"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102" sheet="Feuil4"/>
  </cacheSource>
  <cacheFields count="12">
    <cacheField name="N? club">
      <sharedItems containsMixedTypes="0" count="23">
        <s v="1508"/>
        <s v="1707"/>
        <s v="0553"/>
        <s v="1131"/>
        <s v="1055"/>
        <s v="1403"/>
        <s v="1893"/>
        <s v="1698"/>
        <s v="2184"/>
        <s v="1757"/>
        <s v="0259"/>
        <s v="2110"/>
        <s v="2215"/>
        <s v="0620"/>
        <s v="0883"/>
        <s v="0976"/>
        <s v="1944"/>
        <s v="2248"/>
        <s v="2255"/>
        <s v="1754"/>
        <s v="2075"/>
        <s v="0069"/>
        <s v="1949"/>
      </sharedItems>
    </cacheField>
    <cacheField name="Auteur">
      <sharedItems containsMixedTypes="0"/>
    </cacheField>
    <cacheField name="Club">
      <sharedItems containsMixedTypes="0" count="23">
        <s v="Atelier Photo 360"/>
        <s v="ATSCAF Rhône Photo - Lyon"/>
        <s v="Club Georges Mélies-Chambéry"/>
        <s v="Club Photo Biviers"/>
        <s v="Club Photo de Cognin"/>
        <s v="Club Photo Morestel"/>
        <s v="Club Photo St André de Corcy"/>
        <s v="Gavot Déclic - PC Larringes"/>
        <s v="JPEG Photo Club St Martin Bellevue"/>
        <s v="Les Belles Images Saint-Marcel-Bel-Accueil"/>
        <s v="Merger Photo Club - Meylan"/>
        <s v="Numerica Photo Club Faverges"/>
        <s v="Numericus Focus Club Photo de la Vallée de l'Arve"/>
        <s v="Objectif Image Lyon"/>
        <s v="Photo Club de Bourgoin-Jallieu"/>
        <s v="Photo Club IBM Grenoble"/>
        <s v="Photo-Club Rivatoria"/>
        <s v="Privas Ouvèze Photo Club"/>
        <s v="Verp'Images"/>
        <s v="Objectif Photo St Maurice l'Exil"/>
        <s v="Photo Ciné Club Roannais"/>
        <s v="Photo Ciné Club Viennois"/>
        <s v="Photo Club Chasseurs d' Images Valence"/>
      </sharedItems>
    </cacheField>
    <cacheField name="adh?rent">
      <sharedItems containsSemiMixedTypes="0" containsString="0" containsMixedTypes="0" containsNumber="1" containsInteger="1"/>
    </cacheField>
    <cacheField name="titre">
      <sharedItems containsMixedTypes="0"/>
    </cacheField>
    <cacheField name="note1">
      <sharedItems containsSemiMixedTypes="0" containsString="0" containsMixedTypes="0" containsNumber="1" containsInteger="1"/>
    </cacheField>
    <cacheField name="note2">
      <sharedItems containsSemiMixedTypes="0" containsString="0" containsMixedTypes="0" containsNumber="1" containsInteger="1"/>
    </cacheField>
    <cacheField name="note3">
      <sharedItems containsSemiMixedTypes="0" containsString="0" containsMixedTypes="0" containsNumber="1" containsInteger="1"/>
    </cacheField>
    <cacheField name="total">
      <sharedItems containsSemiMixedTypes="0" containsString="0" containsMixedTypes="0" containsNumber="1" containsInteger="1"/>
    </cacheField>
    <cacheField name="place">
      <sharedItems containsSemiMixedTypes="0" containsString="0" containsMixedTypes="0" containsNumber="1" containsInteger="1"/>
    </cacheField>
    <cacheField name="nb points">
      <sharedItems containsSemiMixedTypes="0" containsString="0" containsMixedTypes="0" containsNumber="1" containsInteger="1"/>
    </cacheField>
    <cacheField name="Place2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3" cacheId="1" applyNumberFormats="0" applyBorderFormats="0" applyFontFormats="0" applyPatternFormats="0" applyAlignmentFormats="0" applyWidthHeightFormats="0" dataCaption="Valeurs" showMissing="1" preserveFormatting="1" useAutoFormatting="1" itemPrintTitles="1" compactData="0" updatedVersion="2" indent="0" showMemberPropertyTips="1">
  <location ref="C106:D130" firstHeaderRow="1" firstDataRow="1" firstDataCol="1"/>
  <pivotFields count="12">
    <pivotField showAll="0"/>
    <pivotField showAll="0"/>
    <pivotField axis="axisRow" showAll="0" sortType="descending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9"/>
        <item x="20"/>
        <item x="21"/>
        <item x="22"/>
        <item x="14"/>
        <item x="15"/>
        <item x="16"/>
        <item x="17"/>
        <item x="1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2"/>
  </rowFields>
  <rowItems count="24">
    <i>
      <x v="18"/>
    </i>
    <i>
      <x v="13"/>
    </i>
    <i>
      <x v="9"/>
    </i>
    <i>
      <x v="4"/>
    </i>
    <i>
      <x v="11"/>
    </i>
    <i>
      <x v="3"/>
    </i>
    <i>
      <x v="5"/>
    </i>
    <i>
      <x v="22"/>
    </i>
    <i>
      <x v="15"/>
    </i>
    <i>
      <x v="6"/>
    </i>
    <i>
      <x v="2"/>
    </i>
    <i>
      <x v="17"/>
    </i>
    <i>
      <x v="14"/>
    </i>
    <i>
      <x v="8"/>
    </i>
    <i>
      <x v="19"/>
    </i>
    <i>
      <x v="1"/>
    </i>
    <i>
      <x v="12"/>
    </i>
    <i>
      <x v="7"/>
    </i>
    <i>
      <x v="10"/>
    </i>
    <i>
      <x v="21"/>
    </i>
    <i>
      <x v="16"/>
    </i>
    <i>
      <x v="20"/>
    </i>
    <i>
      <x/>
    </i>
    <i t="grand">
      <x/>
    </i>
  </rowItems>
  <colItems count="1">
    <i/>
  </colItems>
  <dataFields count="1">
    <dataField name="Somme de nb points" fld="10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CA548"/>
  <sheetViews>
    <sheetView showZeros="0" tabSelected="1" zoomScale="85" zoomScaleNormal="85" zoomScaleSheetLayoutView="90" zoomScalePageLayoutView="0" workbookViewId="0" topLeftCell="A1">
      <pane xSplit="4" ySplit="5" topLeftCell="T9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11.421875" defaultRowHeight="15"/>
  <cols>
    <col min="1" max="1" width="2.7109375" style="0" customWidth="1"/>
    <col min="2" max="2" width="31.00390625" style="0" bestFit="1" customWidth="1"/>
    <col min="3" max="3" width="48.8515625" style="0" customWidth="1"/>
    <col min="4" max="4" width="12.140625" style="2" bestFit="1" customWidth="1"/>
    <col min="5" max="5" width="93.8515625" style="10" bestFit="1" customWidth="1"/>
    <col min="6" max="8" width="4.140625" style="1" hidden="1" customWidth="1"/>
    <col min="9" max="9" width="4.140625" style="1" customWidth="1"/>
    <col min="10" max="10" width="4.421875" style="1" customWidth="1"/>
    <col min="11" max="11" width="6.7109375" style="1" bestFit="1" customWidth="1"/>
    <col min="12" max="12" width="4.421875" style="1" customWidth="1"/>
    <col min="13" max="13" width="46.28125" style="10" customWidth="1"/>
    <col min="14" max="16" width="4.140625" style="1" hidden="1" customWidth="1"/>
    <col min="17" max="17" width="4.140625" style="1" customWidth="1"/>
    <col min="18" max="19" width="5.57421875" style="1" customWidth="1"/>
    <col min="20" max="20" width="6.7109375" style="1" customWidth="1"/>
    <col min="21" max="21" width="6.7109375" style="0" customWidth="1"/>
    <col min="22" max="22" width="51.140625" style="0" customWidth="1"/>
    <col min="23" max="26" width="4.140625" style="1" customWidth="1"/>
    <col min="27" max="28" width="5.57421875" style="1" customWidth="1"/>
    <col min="29" max="29" width="6.7109375" style="1" customWidth="1"/>
    <col min="30" max="30" width="6.7109375" style="0" customWidth="1"/>
    <col min="31" max="31" width="36.7109375" style="0" hidden="1" customWidth="1"/>
    <col min="32" max="35" width="4.140625" style="1" hidden="1" customWidth="1"/>
    <col min="36" max="37" width="5.8515625" style="1" hidden="1" customWidth="1"/>
    <col min="38" max="38" width="6.7109375" style="1" hidden="1" customWidth="1"/>
    <col min="39" max="39" width="6.7109375" style="0" hidden="1" customWidth="1"/>
    <col min="40" max="40" width="38.28125" style="0" hidden="1" customWidth="1"/>
    <col min="41" max="44" width="4.140625" style="1" hidden="1" customWidth="1"/>
    <col min="45" max="46" width="4.421875" style="1" hidden="1" customWidth="1"/>
    <col min="47" max="47" width="6.7109375" style="1" hidden="1" customWidth="1"/>
    <col min="48" max="48" width="6.7109375" style="0" hidden="1" customWidth="1"/>
    <col min="49" max="49" width="33.7109375" style="0" hidden="1" customWidth="1"/>
    <col min="50" max="55" width="4.140625" style="1" hidden="1" customWidth="1"/>
    <col min="56" max="56" width="6.7109375" style="1" hidden="1" customWidth="1"/>
    <col min="57" max="57" width="6.7109375" style="0" hidden="1" customWidth="1"/>
    <col min="58" max="58" width="51.7109375" style="0" hidden="1" customWidth="1"/>
    <col min="59" max="64" width="4.140625" style="1" hidden="1" customWidth="1"/>
    <col min="65" max="65" width="6.7109375" style="1" hidden="1" customWidth="1"/>
    <col min="66" max="66" width="6.7109375" style="0" hidden="1" customWidth="1"/>
    <col min="67" max="67" width="30.8515625" style="0" hidden="1" customWidth="1"/>
    <col min="68" max="73" width="4.140625" style="1" hidden="1" customWidth="1"/>
    <col min="74" max="74" width="6.7109375" style="1" hidden="1" customWidth="1"/>
    <col min="75" max="75" width="6.7109375" style="0" hidden="1" customWidth="1"/>
    <col min="76" max="76" width="4.421875" style="0" customWidth="1"/>
  </cols>
  <sheetData>
    <row r="2" ht="26.25">
      <c r="B2" s="62" t="s">
        <v>1072</v>
      </c>
    </row>
    <row r="3" ht="15.75" thickBot="1"/>
    <row r="4" spans="2:75" ht="94.5" customHeight="1">
      <c r="B4" s="192" t="s">
        <v>8</v>
      </c>
      <c r="C4" s="193"/>
      <c r="D4" s="194"/>
      <c r="E4" s="209" t="s">
        <v>1073</v>
      </c>
      <c r="F4" s="210"/>
      <c r="G4" s="210"/>
      <c r="H4" s="210"/>
      <c r="I4" s="210"/>
      <c r="J4" s="210"/>
      <c r="K4" s="210"/>
      <c r="L4" s="211"/>
      <c r="M4" s="172" t="s">
        <v>1327</v>
      </c>
      <c r="N4" s="173"/>
      <c r="O4" s="173"/>
      <c r="P4" s="173"/>
      <c r="Q4" s="173"/>
      <c r="R4" s="173"/>
      <c r="S4" s="174"/>
      <c r="T4" s="162" t="s">
        <v>11</v>
      </c>
      <c r="U4" s="190" t="s">
        <v>12</v>
      </c>
      <c r="V4" s="164" t="s">
        <v>1624</v>
      </c>
      <c r="W4" s="165"/>
      <c r="X4" s="165"/>
      <c r="Y4" s="165"/>
      <c r="Z4" s="165"/>
      <c r="AA4" s="165"/>
      <c r="AB4" s="166"/>
      <c r="AC4" s="167" t="s">
        <v>13</v>
      </c>
      <c r="AD4" s="154" t="s">
        <v>14</v>
      </c>
      <c r="AE4" s="169" t="s">
        <v>209</v>
      </c>
      <c r="AF4" s="170"/>
      <c r="AG4" s="170"/>
      <c r="AH4" s="170"/>
      <c r="AI4" s="170"/>
      <c r="AJ4" s="170"/>
      <c r="AK4" s="171"/>
      <c r="AL4" s="205" t="s">
        <v>15</v>
      </c>
      <c r="AM4" s="207" t="s">
        <v>16</v>
      </c>
      <c r="AN4" s="185" t="s">
        <v>207</v>
      </c>
      <c r="AO4" s="186"/>
      <c r="AP4" s="186"/>
      <c r="AQ4" s="186"/>
      <c r="AR4" s="186"/>
      <c r="AS4" s="186"/>
      <c r="AT4" s="187"/>
      <c r="AU4" s="188" t="s">
        <v>17</v>
      </c>
      <c r="AV4" s="203" t="s">
        <v>18</v>
      </c>
      <c r="AW4" s="197" t="s">
        <v>208</v>
      </c>
      <c r="AX4" s="198"/>
      <c r="AY4" s="198"/>
      <c r="AZ4" s="198"/>
      <c r="BA4" s="198"/>
      <c r="BB4" s="198"/>
      <c r="BC4" s="198"/>
      <c r="BD4" s="199" t="s">
        <v>19</v>
      </c>
      <c r="BE4" s="201" t="s">
        <v>20</v>
      </c>
      <c r="BF4" s="177" t="s">
        <v>206</v>
      </c>
      <c r="BG4" s="178"/>
      <c r="BH4" s="178"/>
      <c r="BI4" s="178"/>
      <c r="BJ4" s="178"/>
      <c r="BK4" s="178"/>
      <c r="BL4" s="178"/>
      <c r="BM4" s="179" t="s">
        <v>21</v>
      </c>
      <c r="BN4" s="181" t="s">
        <v>22</v>
      </c>
      <c r="BO4" s="195" t="s">
        <v>205</v>
      </c>
      <c r="BP4" s="196"/>
      <c r="BQ4" s="196"/>
      <c r="BR4" s="196"/>
      <c r="BS4" s="196"/>
      <c r="BT4" s="196"/>
      <c r="BU4" s="196"/>
      <c r="BV4" s="183" t="s">
        <v>23</v>
      </c>
      <c r="BW4" s="175" t="s">
        <v>24</v>
      </c>
    </row>
    <row r="5" spans="2:75" ht="48.75">
      <c r="B5" s="60" t="s">
        <v>25</v>
      </c>
      <c r="C5" s="61" t="s">
        <v>26</v>
      </c>
      <c r="D5" s="59" t="s">
        <v>7</v>
      </c>
      <c r="E5" s="63" t="s">
        <v>0</v>
      </c>
      <c r="F5" s="12" t="s">
        <v>1</v>
      </c>
      <c r="G5" s="12" t="s">
        <v>2</v>
      </c>
      <c r="H5" s="12" t="s">
        <v>3</v>
      </c>
      <c r="I5" s="12" t="s">
        <v>4</v>
      </c>
      <c r="J5" s="12" t="s">
        <v>5</v>
      </c>
      <c r="K5" s="13" t="s">
        <v>6</v>
      </c>
      <c r="L5" s="14" t="s">
        <v>9</v>
      </c>
      <c r="M5" s="9" t="s">
        <v>0</v>
      </c>
      <c r="N5" s="15" t="s">
        <v>1</v>
      </c>
      <c r="O5" s="15" t="s">
        <v>2</v>
      </c>
      <c r="P5" s="15" t="s">
        <v>3</v>
      </c>
      <c r="Q5" s="15" t="s">
        <v>4</v>
      </c>
      <c r="R5" s="15" t="s">
        <v>5</v>
      </c>
      <c r="S5" s="16" t="s">
        <v>6</v>
      </c>
      <c r="T5" s="163"/>
      <c r="U5" s="191"/>
      <c r="V5" s="24" t="s">
        <v>0</v>
      </c>
      <c r="W5" s="27" t="s">
        <v>1</v>
      </c>
      <c r="X5" s="27" t="s">
        <v>2</v>
      </c>
      <c r="Y5" s="27" t="s">
        <v>3</v>
      </c>
      <c r="Z5" s="27" t="s">
        <v>4</v>
      </c>
      <c r="AA5" s="27" t="s">
        <v>5</v>
      </c>
      <c r="AB5" s="28" t="s">
        <v>6</v>
      </c>
      <c r="AC5" s="168"/>
      <c r="AD5" s="155"/>
      <c r="AE5" s="26" t="s">
        <v>0</v>
      </c>
      <c r="AF5" s="29" t="s">
        <v>1</v>
      </c>
      <c r="AG5" s="29" t="s">
        <v>2</v>
      </c>
      <c r="AH5" s="29" t="s">
        <v>3</v>
      </c>
      <c r="AI5" s="29" t="s">
        <v>4</v>
      </c>
      <c r="AJ5" s="29" t="s">
        <v>5</v>
      </c>
      <c r="AK5" s="30" t="s">
        <v>6</v>
      </c>
      <c r="AL5" s="206"/>
      <c r="AM5" s="208"/>
      <c r="AN5" s="34" t="s">
        <v>0</v>
      </c>
      <c r="AO5" s="35" t="s">
        <v>1</v>
      </c>
      <c r="AP5" s="35" t="s">
        <v>2</v>
      </c>
      <c r="AQ5" s="35" t="s">
        <v>3</v>
      </c>
      <c r="AR5" s="35" t="s">
        <v>4</v>
      </c>
      <c r="AS5" s="35" t="s">
        <v>5</v>
      </c>
      <c r="AT5" s="33" t="s">
        <v>6</v>
      </c>
      <c r="AU5" s="189"/>
      <c r="AV5" s="204"/>
      <c r="AW5" s="34" t="s">
        <v>0</v>
      </c>
      <c r="AX5" s="35" t="s">
        <v>1</v>
      </c>
      <c r="AY5" s="35" t="s">
        <v>2</v>
      </c>
      <c r="AZ5" s="35" t="s">
        <v>3</v>
      </c>
      <c r="BA5" s="35" t="s">
        <v>4</v>
      </c>
      <c r="BB5" s="35" t="s">
        <v>5</v>
      </c>
      <c r="BC5" s="36" t="s">
        <v>6</v>
      </c>
      <c r="BD5" s="200"/>
      <c r="BE5" s="202"/>
      <c r="BF5" s="34" t="s">
        <v>0</v>
      </c>
      <c r="BG5" s="35" t="s">
        <v>1</v>
      </c>
      <c r="BH5" s="35" t="s">
        <v>2</v>
      </c>
      <c r="BI5" s="35" t="s">
        <v>3</v>
      </c>
      <c r="BJ5" s="35" t="s">
        <v>4</v>
      </c>
      <c r="BK5" s="35" t="s">
        <v>5</v>
      </c>
      <c r="BL5" s="37" t="s">
        <v>6</v>
      </c>
      <c r="BM5" s="180"/>
      <c r="BN5" s="182"/>
      <c r="BO5" s="34" t="s">
        <v>0</v>
      </c>
      <c r="BP5" s="35" t="s">
        <v>1</v>
      </c>
      <c r="BQ5" s="35" t="s">
        <v>2</v>
      </c>
      <c r="BR5" s="35" t="s">
        <v>3</v>
      </c>
      <c r="BS5" s="35" t="s">
        <v>4</v>
      </c>
      <c r="BT5" s="35" t="s">
        <v>5</v>
      </c>
      <c r="BU5" s="48" t="s">
        <v>6</v>
      </c>
      <c r="BV5" s="184"/>
      <c r="BW5" s="176"/>
    </row>
    <row r="6" spans="2:79" ht="15">
      <c r="B6" s="151" t="s">
        <v>27</v>
      </c>
      <c r="C6" s="152" t="s">
        <v>822</v>
      </c>
      <c r="D6" s="153">
        <v>1100000197</v>
      </c>
      <c r="E6" s="132" t="s">
        <v>359</v>
      </c>
      <c r="F6" s="4">
        <v>13</v>
      </c>
      <c r="G6" s="4">
        <v>12</v>
      </c>
      <c r="H6" s="4">
        <v>14</v>
      </c>
      <c r="I6" s="4">
        <f>SUM(F6:H6)</f>
        <v>39</v>
      </c>
      <c r="J6" s="4">
        <f>IF(E6="","",RANK(I6,I$7:I$346))</f>
        <v>72</v>
      </c>
      <c r="K6" s="4">
        <f>IF(J6="",0,I$355+1-J6)</f>
        <v>141</v>
      </c>
      <c r="L6" s="69">
        <f>IF(E6="","",RANK(K6,K$7:K$350))</f>
        <v>72</v>
      </c>
      <c r="M6" s="105" t="s">
        <v>1082</v>
      </c>
      <c r="N6" s="142">
        <v>11</v>
      </c>
      <c r="O6" s="142">
        <v>13</v>
      </c>
      <c r="P6" s="142">
        <v>12</v>
      </c>
      <c r="Q6" s="5">
        <f aca="true" t="shared" si="0" ref="Q6:Q19">SUM(N6:P6)</f>
        <v>36</v>
      </c>
      <c r="R6" s="5">
        <f aca="true" t="shared" si="1" ref="R6:R19">IF(M6="","",RANK(Q6,Q$7:Q$354))</f>
        <v>128</v>
      </c>
      <c r="S6" s="39">
        <f aca="true" t="shared" si="2" ref="S6:S19">IF(R6="",0,Q$355+1-R6)</f>
        <v>125</v>
      </c>
      <c r="T6" s="144">
        <f aca="true" t="shared" si="3" ref="T6:T19">S6+K6</f>
        <v>266</v>
      </c>
      <c r="U6" s="5">
        <f aca="true" t="shared" si="4" ref="U6:U69">IF(T6=0,"",RANK(T6,T$6:T$354))</f>
        <v>87</v>
      </c>
      <c r="V6" s="105" t="s">
        <v>1380</v>
      </c>
      <c r="W6" s="142">
        <v>18</v>
      </c>
      <c r="X6" s="142">
        <v>12</v>
      </c>
      <c r="Y6" s="142">
        <v>14</v>
      </c>
      <c r="Z6" s="4">
        <f aca="true" t="shared" si="5" ref="Z6:Z37">SUM(W6:Y6)</f>
        <v>44</v>
      </c>
      <c r="AA6" s="5">
        <f aca="true" t="shared" si="6" ref="AA6:AA69">IF(V6="","",RANK(Z6,Z$7:Z$305))</f>
        <v>48</v>
      </c>
      <c r="AB6" s="38">
        <f aca="true" t="shared" si="7" ref="AB6:AB69">IF(AA6="",0,Z$306+1-AA6)</f>
        <v>191</v>
      </c>
      <c r="AC6" s="150">
        <f aca="true" t="shared" si="8" ref="AC6:AC69">AB6+T6</f>
        <v>457</v>
      </c>
      <c r="AD6" s="5">
        <f aca="true" t="shared" si="9" ref="AD6:AD69">IF(AC6=0,"",RANK(AC6,AC$6:AC$354))</f>
        <v>65</v>
      </c>
      <c r="AE6" s="26"/>
      <c r="AF6" s="29"/>
      <c r="AG6" s="29"/>
      <c r="AH6" s="29"/>
      <c r="AI6" s="29"/>
      <c r="AJ6" s="29"/>
      <c r="AK6" s="30"/>
      <c r="AL6" s="73"/>
      <c r="AM6" s="74"/>
      <c r="AN6" s="34"/>
      <c r="AO6" s="35"/>
      <c r="AP6" s="35"/>
      <c r="AQ6" s="35"/>
      <c r="AR6" s="35"/>
      <c r="AS6" s="35"/>
      <c r="AT6" s="33"/>
      <c r="AU6" s="79"/>
      <c r="AV6" s="72"/>
      <c r="AW6" s="34"/>
      <c r="AX6" s="35"/>
      <c r="AY6" s="35"/>
      <c r="AZ6" s="35"/>
      <c r="BA6" s="35"/>
      <c r="BB6" s="35"/>
      <c r="BC6" s="36"/>
      <c r="BD6" s="70"/>
      <c r="BE6" s="71"/>
      <c r="BF6" s="34"/>
      <c r="BG6" s="35"/>
      <c r="BH6" s="35"/>
      <c r="BI6" s="35"/>
      <c r="BJ6" s="35"/>
      <c r="BK6" s="35"/>
      <c r="BL6" s="37"/>
      <c r="BM6" s="76"/>
      <c r="BN6" s="77"/>
      <c r="BO6" s="34"/>
      <c r="BP6" s="35"/>
      <c r="BQ6" s="35"/>
      <c r="BR6" s="35"/>
      <c r="BS6" s="35"/>
      <c r="BT6" s="35"/>
      <c r="BU6" s="48"/>
      <c r="BV6" s="78"/>
      <c r="BW6" s="75"/>
      <c r="CA6" s="87"/>
    </row>
    <row r="7" spans="2:79" ht="15">
      <c r="B7" s="109" t="s">
        <v>28</v>
      </c>
      <c r="C7" s="110" t="s">
        <v>801</v>
      </c>
      <c r="D7" s="111">
        <v>1100690273</v>
      </c>
      <c r="E7" s="93" t="s">
        <v>521</v>
      </c>
      <c r="F7" s="94">
        <v>12</v>
      </c>
      <c r="G7" s="94">
        <v>11</v>
      </c>
      <c r="H7" s="94">
        <v>11</v>
      </c>
      <c r="I7" s="95">
        <f>SUM(F7:H7)</f>
        <v>34</v>
      </c>
      <c r="J7" s="95">
        <f>IF(E7="","",RANK(I7,I$7:I$346))</f>
        <v>147</v>
      </c>
      <c r="K7" s="94">
        <f>IF(J7="",0,I$355+1-J7)</f>
        <v>66</v>
      </c>
      <c r="L7" s="95">
        <f>IF(E7="","",RANK(K7,K$7:K$350))</f>
        <v>147</v>
      </c>
      <c r="M7" s="21" t="s">
        <v>1083</v>
      </c>
      <c r="N7" s="44">
        <v>10</v>
      </c>
      <c r="O7" s="44">
        <v>15</v>
      </c>
      <c r="P7" s="44">
        <v>15</v>
      </c>
      <c r="Q7" s="4">
        <f t="shared" si="0"/>
        <v>40</v>
      </c>
      <c r="R7" s="5">
        <f t="shared" si="1"/>
        <v>60</v>
      </c>
      <c r="S7" s="38">
        <f t="shared" si="2"/>
        <v>193</v>
      </c>
      <c r="T7" s="3">
        <f t="shared" si="3"/>
        <v>259</v>
      </c>
      <c r="U7" s="5">
        <f t="shared" si="4"/>
        <v>94</v>
      </c>
      <c r="V7" s="43" t="s">
        <v>1381</v>
      </c>
      <c r="W7" s="44">
        <v>11</v>
      </c>
      <c r="X7" s="44">
        <v>11</v>
      </c>
      <c r="Y7" s="44">
        <v>13</v>
      </c>
      <c r="Z7" s="4">
        <f t="shared" si="5"/>
        <v>35</v>
      </c>
      <c r="AA7" s="5">
        <f t="shared" si="6"/>
        <v>182</v>
      </c>
      <c r="AB7" s="38">
        <f t="shared" si="7"/>
        <v>57</v>
      </c>
      <c r="AC7" s="3">
        <f t="shared" si="8"/>
        <v>316</v>
      </c>
      <c r="AD7" s="5">
        <f t="shared" si="9"/>
        <v>146</v>
      </c>
      <c r="AE7" s="43"/>
      <c r="AF7" s="44"/>
      <c r="AG7" s="44"/>
      <c r="AH7" s="44"/>
      <c r="AI7" s="4">
        <f>SUM(AF7:AH7)</f>
        <v>0</v>
      </c>
      <c r="AJ7" s="5">
        <f>IF(AE7="","",RANK(AI7,AI$7:AI$305))</f>
      </c>
      <c r="AK7" s="38">
        <f>IF(AJ7="",0,AI$306+1-AJ7)</f>
        <v>0</v>
      </c>
      <c r="AL7" s="3">
        <f>AK7+AC7</f>
        <v>316</v>
      </c>
      <c r="AM7" s="5">
        <f>IF(AL7=0,"",RANK(AL7,AL$7:AL$305))</f>
        <v>129</v>
      </c>
      <c r="AN7" s="21"/>
      <c r="AO7" s="22"/>
      <c r="AP7" s="22"/>
      <c r="AQ7" s="22"/>
      <c r="AR7" s="5">
        <f>SUM(AO7:AQ7)</f>
        <v>0</v>
      </c>
      <c r="AS7" s="5">
        <f aca="true" t="shared" si="10" ref="AS7:AS15">IF(AN7="","",RANK(AR7,AR$7:AR$305))</f>
      </c>
      <c r="AT7" s="38">
        <f>IF(AS7="",0,AR$306+1-AS7)</f>
        <v>0</v>
      </c>
      <c r="AU7" s="3">
        <f>AT7+AL7</f>
        <v>316</v>
      </c>
      <c r="AV7" s="5" t="e">
        <f>IF(AU7=0,"",RANK(AU7,AU$7:AU$305))</f>
        <v>#VALUE!</v>
      </c>
      <c r="AW7" s="21"/>
      <c r="AX7" s="22"/>
      <c r="AY7" s="22"/>
      <c r="AZ7" s="22"/>
      <c r="BA7" s="5">
        <f>SUM(AX7:AZ7)</f>
        <v>0</v>
      </c>
      <c r="BB7" s="5">
        <f>IF(AW7="","",RANK(BA7,BA$7:BA$305))</f>
      </c>
      <c r="BC7" s="38">
        <f>IF(BB7="",0,BA$306+1-BB7)</f>
        <v>0</v>
      </c>
      <c r="BD7" s="3">
        <f>BC7+AU7</f>
        <v>316</v>
      </c>
      <c r="BE7" s="5" t="e">
        <f>IF(BD7=0,"",RANK(BD7,BD$7:BD$305))</f>
        <v>#VALUE!</v>
      </c>
      <c r="BF7" s="21"/>
      <c r="BG7" s="22"/>
      <c r="BH7" s="22"/>
      <c r="BI7" s="22"/>
      <c r="BJ7" s="5">
        <f aca="true" t="shared" si="11" ref="BJ7:BJ74">SUM(BG7:BI7)</f>
        <v>0</v>
      </c>
      <c r="BK7" s="5">
        <f aca="true" t="shared" si="12" ref="BK7:BK15">IF(BF7="","",RANK(BJ7,BJ$7:BJ$305))</f>
      </c>
      <c r="BL7" s="38">
        <f aca="true" t="shared" si="13" ref="BL7:BL15">IF(BK7="",0,BJ$306+1-BK7)</f>
        <v>0</v>
      </c>
      <c r="BM7" s="3">
        <f aca="true" t="shared" si="14" ref="BM7:BM74">BL7+BD7</f>
        <v>316</v>
      </c>
      <c r="BN7" s="5" t="e">
        <f aca="true" t="shared" si="15" ref="BN7:BN15">IF(BM7=0,"",RANK(BM7,BM$7:BM$305))</f>
        <v>#VALUE!</v>
      </c>
      <c r="BO7" s="21"/>
      <c r="BP7" s="22"/>
      <c r="BQ7" s="22"/>
      <c r="BR7" s="22"/>
      <c r="BS7" s="5">
        <f>SUM(BP7:BR7)</f>
        <v>0</v>
      </c>
      <c r="BT7" s="5">
        <f aca="true" t="shared" si="16" ref="BT7:BT20">IF(BO7="","",RANK(BS7,BS$8:BS$305))</f>
      </c>
      <c r="BU7" s="49">
        <f aca="true" t="shared" si="17" ref="BU7:BU20">IF(BT7="",0,BS$306+1-BT7)</f>
        <v>0</v>
      </c>
      <c r="BV7" s="3">
        <f>BU7+BM7</f>
        <v>316</v>
      </c>
      <c r="BW7" s="69" t="e">
        <f aca="true" t="shared" si="18" ref="BW7:BW20">IF(BV7=0,"",RANK(BV7,BV$8:BV$305))</f>
        <v>#VALUE!</v>
      </c>
      <c r="CA7" s="87"/>
    </row>
    <row r="8" spans="2:79" ht="15">
      <c r="B8" s="109" t="s">
        <v>29</v>
      </c>
      <c r="C8" s="110" t="s">
        <v>801</v>
      </c>
      <c r="D8" s="111">
        <v>1100690287</v>
      </c>
      <c r="E8" s="93" t="s">
        <v>546</v>
      </c>
      <c r="F8" s="94">
        <v>11</v>
      </c>
      <c r="G8" s="94">
        <v>10</v>
      </c>
      <c r="H8" s="94">
        <v>11</v>
      </c>
      <c r="I8" s="95">
        <f>SUM(F8:H8)</f>
        <v>32</v>
      </c>
      <c r="J8" s="95">
        <f>IF(E8="","",RANK(I8,I$7:I$346))</f>
        <v>173</v>
      </c>
      <c r="K8" s="94">
        <f>IF(J8="",0,I$355+1-J8)</f>
        <v>40</v>
      </c>
      <c r="L8" s="95">
        <f>IF(E8="","",RANK(K8,K$7:K$350))</f>
        <v>173</v>
      </c>
      <c r="M8" s="21" t="s">
        <v>1084</v>
      </c>
      <c r="N8" s="44">
        <v>14</v>
      </c>
      <c r="O8" s="44">
        <v>12</v>
      </c>
      <c r="P8" s="44">
        <v>14</v>
      </c>
      <c r="Q8" s="4">
        <f t="shared" si="0"/>
        <v>40</v>
      </c>
      <c r="R8" s="5">
        <f t="shared" si="1"/>
        <v>60</v>
      </c>
      <c r="S8" s="38">
        <f t="shared" si="2"/>
        <v>193</v>
      </c>
      <c r="T8" s="3">
        <f t="shared" si="3"/>
        <v>233</v>
      </c>
      <c r="U8" s="5">
        <f t="shared" si="4"/>
        <v>116</v>
      </c>
      <c r="V8" s="43" t="s">
        <v>1382</v>
      </c>
      <c r="W8" s="44">
        <v>11</v>
      </c>
      <c r="X8" s="44">
        <v>14</v>
      </c>
      <c r="Y8" s="44">
        <v>10</v>
      </c>
      <c r="Z8" s="4">
        <f t="shared" si="5"/>
        <v>35</v>
      </c>
      <c r="AA8" s="5">
        <f t="shared" si="6"/>
        <v>182</v>
      </c>
      <c r="AB8" s="38">
        <f t="shared" si="7"/>
        <v>57</v>
      </c>
      <c r="AC8" s="3">
        <f t="shared" si="8"/>
        <v>290</v>
      </c>
      <c r="AD8" s="5">
        <f t="shared" si="9"/>
        <v>159</v>
      </c>
      <c r="AE8" s="43"/>
      <c r="AF8" s="44"/>
      <c r="AG8" s="44"/>
      <c r="AH8" s="44"/>
      <c r="AI8" s="4"/>
      <c r="AJ8" s="5"/>
      <c r="AK8" s="38"/>
      <c r="AL8" s="3"/>
      <c r="AM8" s="5"/>
      <c r="AN8" s="21"/>
      <c r="AO8" s="22"/>
      <c r="AP8" s="22"/>
      <c r="AQ8" s="22"/>
      <c r="AR8" s="5"/>
      <c r="AS8" s="5">
        <f t="shared" si="10"/>
      </c>
      <c r="AT8" s="38"/>
      <c r="AU8" s="3"/>
      <c r="AV8" s="5"/>
      <c r="AW8" s="21"/>
      <c r="AX8" s="22"/>
      <c r="AY8" s="22"/>
      <c r="AZ8" s="22"/>
      <c r="BA8" s="5"/>
      <c r="BB8" s="5"/>
      <c r="BC8" s="38"/>
      <c r="BD8" s="3"/>
      <c r="BE8" s="5"/>
      <c r="BF8" s="21"/>
      <c r="BG8" s="22"/>
      <c r="BH8" s="22"/>
      <c r="BI8" s="22"/>
      <c r="BJ8" s="5">
        <f t="shared" si="11"/>
        <v>0</v>
      </c>
      <c r="BK8" s="5">
        <f t="shared" si="12"/>
      </c>
      <c r="BL8" s="38">
        <f t="shared" si="13"/>
        <v>0</v>
      </c>
      <c r="BM8" s="3">
        <f t="shared" si="14"/>
        <v>0</v>
      </c>
      <c r="BN8" s="5">
        <f t="shared" si="15"/>
      </c>
      <c r="BO8" s="21"/>
      <c r="BP8" s="22"/>
      <c r="BQ8" s="22"/>
      <c r="BR8" s="22"/>
      <c r="BS8" s="5">
        <f aca="true" t="shared" si="19" ref="BS8:BS49">SUM(BP8:BR8)</f>
        <v>0</v>
      </c>
      <c r="BT8" s="5">
        <f t="shared" si="16"/>
      </c>
      <c r="BU8" s="49">
        <f t="shared" si="17"/>
        <v>0</v>
      </c>
      <c r="BV8" s="3">
        <f>BU8+BM8</f>
        <v>0</v>
      </c>
      <c r="BW8" s="69">
        <f t="shared" si="18"/>
      </c>
      <c r="CA8" s="87"/>
    </row>
    <row r="9" spans="2:79" ht="15">
      <c r="B9" s="109" t="s">
        <v>1328</v>
      </c>
      <c r="C9" s="110" t="s">
        <v>801</v>
      </c>
      <c r="D9" s="111">
        <v>1100690301</v>
      </c>
      <c r="E9" s="93"/>
      <c r="F9" s="94"/>
      <c r="G9" s="94"/>
      <c r="H9" s="94"/>
      <c r="I9" s="95"/>
      <c r="J9" s="95"/>
      <c r="K9" s="94"/>
      <c r="L9" s="95"/>
      <c r="M9" s="21" t="s">
        <v>1085</v>
      </c>
      <c r="N9" s="44">
        <v>10</v>
      </c>
      <c r="O9" s="44">
        <v>8</v>
      </c>
      <c r="P9" s="44">
        <v>8</v>
      </c>
      <c r="Q9" s="4">
        <f t="shared" si="0"/>
        <v>26</v>
      </c>
      <c r="R9" s="5">
        <f t="shared" si="1"/>
        <v>247</v>
      </c>
      <c r="S9" s="38">
        <f t="shared" si="2"/>
        <v>6</v>
      </c>
      <c r="T9" s="3">
        <f t="shared" si="3"/>
        <v>6</v>
      </c>
      <c r="U9" s="5">
        <f t="shared" si="4"/>
        <v>258</v>
      </c>
      <c r="V9" s="43" t="s">
        <v>1383</v>
      </c>
      <c r="W9" s="44">
        <v>12</v>
      </c>
      <c r="X9" s="44">
        <v>10</v>
      </c>
      <c r="Y9" s="44">
        <v>14</v>
      </c>
      <c r="Z9" s="4">
        <f t="shared" si="5"/>
        <v>36</v>
      </c>
      <c r="AA9" s="5">
        <f t="shared" si="6"/>
        <v>163</v>
      </c>
      <c r="AB9" s="38">
        <f t="shared" si="7"/>
        <v>76</v>
      </c>
      <c r="AC9" s="3">
        <f t="shared" si="8"/>
        <v>82</v>
      </c>
      <c r="AD9" s="5">
        <f t="shared" si="9"/>
        <v>250</v>
      </c>
      <c r="AE9" s="43"/>
      <c r="AF9" s="44"/>
      <c r="AG9" s="44"/>
      <c r="AH9" s="44"/>
      <c r="AI9" s="4">
        <f>SUM(AF9:AH9)</f>
        <v>0</v>
      </c>
      <c r="AJ9" s="5">
        <f aca="true" t="shared" si="20" ref="AJ9:AJ15">IF(AE9="","",RANK(AI9,AI$7:AI$305))</f>
      </c>
      <c r="AK9" s="38">
        <f>IF(AJ9="",0,AI$306+1-AJ9)</f>
        <v>0</v>
      </c>
      <c r="AL9" s="3">
        <f aca="true" t="shared" si="21" ref="AL9:AL25">AK9+AC9</f>
        <v>82</v>
      </c>
      <c r="AM9" s="5">
        <f aca="true" t="shared" si="22" ref="AM9:AM15">IF(AL9=0,"",RANK(AL9,AL$7:AL$305))</f>
        <v>227</v>
      </c>
      <c r="AN9" s="21"/>
      <c r="AO9" s="22"/>
      <c r="AP9" s="22"/>
      <c r="AQ9" s="22"/>
      <c r="AR9" s="5">
        <f aca="true" t="shared" si="23" ref="AR9:AR43">SUM(AO9:AQ9)</f>
        <v>0</v>
      </c>
      <c r="AS9" s="5">
        <f t="shared" si="10"/>
      </c>
      <c r="AT9" s="38">
        <f aca="true" t="shared" si="24" ref="AT9:AT15">IF(AS9="",0,AR$306+1-AS9)</f>
        <v>0</v>
      </c>
      <c r="AU9" s="3">
        <f aca="true" t="shared" si="25" ref="AU9:AU43">AT9+AL9</f>
        <v>82</v>
      </c>
      <c r="AV9" s="5" t="e">
        <f aca="true" t="shared" si="26" ref="AV9:AV15">IF(AU9=0,"",RANK(AU9,AU$7:AU$305))</f>
        <v>#VALUE!</v>
      </c>
      <c r="AW9" s="21"/>
      <c r="AX9" s="22"/>
      <c r="AY9" s="22"/>
      <c r="AZ9" s="22"/>
      <c r="BA9" s="5">
        <f aca="true" t="shared" si="27" ref="BA9:BA19">SUM(AX9:AZ9)</f>
        <v>0</v>
      </c>
      <c r="BB9" s="5">
        <f aca="true" t="shared" si="28" ref="BB9:BB15">IF(AW9="","",RANK(BA9,BA$7:BA$305))</f>
      </c>
      <c r="BC9" s="38">
        <f aca="true" t="shared" si="29" ref="BC9:BC15">IF(BB9="",0,BA$306+1-BB9)</f>
        <v>0</v>
      </c>
      <c r="BD9" s="3">
        <f aca="true" t="shared" si="30" ref="BD9:BD43">BC9+AU9</f>
        <v>82</v>
      </c>
      <c r="BE9" s="5" t="e">
        <f aca="true" t="shared" si="31" ref="BE9:BE15">IF(BD9=0,"",RANK(BD9,BD$7:BD$305))</f>
        <v>#VALUE!</v>
      </c>
      <c r="BF9" s="21"/>
      <c r="BG9" s="22"/>
      <c r="BH9" s="22"/>
      <c r="BI9" s="22"/>
      <c r="BJ9" s="5">
        <f t="shared" si="11"/>
        <v>0</v>
      </c>
      <c r="BK9" s="5">
        <f t="shared" si="12"/>
      </c>
      <c r="BL9" s="38">
        <f t="shared" si="13"/>
        <v>0</v>
      </c>
      <c r="BM9" s="3">
        <f t="shared" si="14"/>
        <v>82</v>
      </c>
      <c r="BN9" s="5" t="e">
        <f t="shared" si="15"/>
        <v>#VALUE!</v>
      </c>
      <c r="BO9" s="21"/>
      <c r="BP9" s="22"/>
      <c r="BQ9" s="22"/>
      <c r="BR9" s="22"/>
      <c r="BS9" s="5">
        <f t="shared" si="19"/>
        <v>0</v>
      </c>
      <c r="BT9" s="5">
        <f t="shared" si="16"/>
      </c>
      <c r="BU9" s="49">
        <f t="shared" si="17"/>
        <v>0</v>
      </c>
      <c r="BV9" s="3">
        <f aca="true" t="shared" si="32" ref="BV9:BV76">BU9+BM9</f>
        <v>82</v>
      </c>
      <c r="BW9" s="69" t="e">
        <f t="shared" si="18"/>
        <v>#VALUE!</v>
      </c>
      <c r="CA9" s="87"/>
    </row>
    <row r="10" spans="2:79" ht="15">
      <c r="B10" s="109" t="s">
        <v>1329</v>
      </c>
      <c r="C10" s="110" t="s">
        <v>801</v>
      </c>
      <c r="D10" s="111">
        <v>1100690303</v>
      </c>
      <c r="E10" s="93"/>
      <c r="F10" s="94"/>
      <c r="G10" s="94"/>
      <c r="H10" s="94"/>
      <c r="I10" s="95"/>
      <c r="J10" s="95"/>
      <c r="K10" s="94"/>
      <c r="L10" s="95"/>
      <c r="M10" s="21" t="s">
        <v>1086</v>
      </c>
      <c r="N10" s="44">
        <v>11</v>
      </c>
      <c r="O10" s="44">
        <v>6</v>
      </c>
      <c r="P10" s="44">
        <v>19</v>
      </c>
      <c r="Q10" s="4">
        <f t="shared" si="0"/>
        <v>36</v>
      </c>
      <c r="R10" s="5">
        <f t="shared" si="1"/>
        <v>128</v>
      </c>
      <c r="S10" s="38">
        <f t="shared" si="2"/>
        <v>125</v>
      </c>
      <c r="T10" s="3">
        <f t="shared" si="3"/>
        <v>125</v>
      </c>
      <c r="U10" s="5">
        <f t="shared" si="4"/>
        <v>202</v>
      </c>
      <c r="V10" s="21" t="s">
        <v>1384</v>
      </c>
      <c r="W10" s="44">
        <v>13</v>
      </c>
      <c r="X10" s="44">
        <v>13</v>
      </c>
      <c r="Y10" s="44">
        <v>16</v>
      </c>
      <c r="Z10" s="4">
        <f t="shared" si="5"/>
        <v>42</v>
      </c>
      <c r="AA10" s="5">
        <f t="shared" si="6"/>
        <v>66</v>
      </c>
      <c r="AB10" s="38">
        <f t="shared" si="7"/>
        <v>173</v>
      </c>
      <c r="AC10" s="3">
        <f t="shared" si="8"/>
        <v>298</v>
      </c>
      <c r="AD10" s="5">
        <f t="shared" si="9"/>
        <v>153</v>
      </c>
      <c r="AE10" s="21"/>
      <c r="AF10" s="22"/>
      <c r="AG10" s="22"/>
      <c r="AH10" s="22"/>
      <c r="AI10" s="5">
        <f>SUM(AF10:AH10)</f>
        <v>0</v>
      </c>
      <c r="AJ10" s="5">
        <f t="shared" si="20"/>
      </c>
      <c r="AK10" s="38">
        <f>IF(AJ10="",0,AI$306+1-AJ10)</f>
        <v>0</v>
      </c>
      <c r="AL10" s="3">
        <f t="shared" si="21"/>
        <v>298</v>
      </c>
      <c r="AM10" s="5">
        <f t="shared" si="22"/>
        <v>134</v>
      </c>
      <c r="AN10" s="21"/>
      <c r="AO10" s="22"/>
      <c r="AP10" s="22"/>
      <c r="AQ10" s="22"/>
      <c r="AR10" s="5">
        <f t="shared" si="23"/>
        <v>0</v>
      </c>
      <c r="AS10" s="5">
        <f t="shared" si="10"/>
      </c>
      <c r="AT10" s="38">
        <f t="shared" si="24"/>
        <v>0</v>
      </c>
      <c r="AU10" s="3">
        <f t="shared" si="25"/>
        <v>298</v>
      </c>
      <c r="AV10" s="5" t="e">
        <f t="shared" si="26"/>
        <v>#VALUE!</v>
      </c>
      <c r="AW10" s="21"/>
      <c r="AX10" s="22"/>
      <c r="AY10" s="22"/>
      <c r="AZ10" s="22"/>
      <c r="BA10" s="5">
        <f t="shared" si="27"/>
        <v>0</v>
      </c>
      <c r="BB10" s="5">
        <f t="shared" si="28"/>
      </c>
      <c r="BC10" s="38">
        <f t="shared" si="29"/>
        <v>0</v>
      </c>
      <c r="BD10" s="3">
        <f t="shared" si="30"/>
        <v>298</v>
      </c>
      <c r="BE10" s="5" t="e">
        <f t="shared" si="31"/>
        <v>#VALUE!</v>
      </c>
      <c r="BF10" s="21"/>
      <c r="BG10" s="22"/>
      <c r="BH10" s="22"/>
      <c r="BI10" s="22"/>
      <c r="BJ10" s="5">
        <f t="shared" si="11"/>
        <v>0</v>
      </c>
      <c r="BK10" s="5">
        <f t="shared" si="12"/>
      </c>
      <c r="BL10" s="38">
        <f t="shared" si="13"/>
        <v>0</v>
      </c>
      <c r="BM10" s="3">
        <f t="shared" si="14"/>
        <v>298</v>
      </c>
      <c r="BN10" s="5" t="e">
        <f t="shared" si="15"/>
        <v>#VALUE!</v>
      </c>
      <c r="BO10" s="21"/>
      <c r="BP10" s="51"/>
      <c r="BQ10" s="51"/>
      <c r="BR10" s="51"/>
      <c r="BS10" s="4">
        <f t="shared" si="19"/>
        <v>0</v>
      </c>
      <c r="BT10" s="5">
        <f t="shared" si="16"/>
      </c>
      <c r="BU10" s="49">
        <f t="shared" si="17"/>
        <v>0</v>
      </c>
      <c r="BV10" s="3">
        <f t="shared" si="32"/>
        <v>298</v>
      </c>
      <c r="BW10" s="69" t="e">
        <f t="shared" si="18"/>
        <v>#VALUE!</v>
      </c>
      <c r="CA10" s="87"/>
    </row>
    <row r="11" spans="2:79" ht="15">
      <c r="B11" s="109" t="s">
        <v>826</v>
      </c>
      <c r="C11" s="110" t="s">
        <v>801</v>
      </c>
      <c r="D11" s="111">
        <v>1100690304</v>
      </c>
      <c r="E11" s="93" t="s">
        <v>404</v>
      </c>
      <c r="F11" s="94">
        <v>11</v>
      </c>
      <c r="G11" s="94">
        <v>10</v>
      </c>
      <c r="H11" s="94">
        <v>16</v>
      </c>
      <c r="I11" s="95">
        <f>SUM(F11:H11)</f>
        <v>37</v>
      </c>
      <c r="J11" s="95">
        <f>IF(E11="","",RANK(I11,I$7:I$346))</f>
        <v>100</v>
      </c>
      <c r="K11" s="94">
        <f>IF(J11="",0,I$355+1-J11)</f>
        <v>113</v>
      </c>
      <c r="L11" s="95">
        <f>IF(E11="","",RANK(K11,K$7:K$350))</f>
        <v>100</v>
      </c>
      <c r="M11" s="21" t="s">
        <v>1087</v>
      </c>
      <c r="N11" s="44">
        <v>13</v>
      </c>
      <c r="O11" s="44">
        <v>12</v>
      </c>
      <c r="P11" s="44">
        <v>13</v>
      </c>
      <c r="Q11" s="4">
        <f t="shared" si="0"/>
        <v>38</v>
      </c>
      <c r="R11" s="5">
        <f t="shared" si="1"/>
        <v>89</v>
      </c>
      <c r="S11" s="38">
        <f t="shared" si="2"/>
        <v>164</v>
      </c>
      <c r="T11" s="3">
        <f t="shared" si="3"/>
        <v>277</v>
      </c>
      <c r="U11" s="5">
        <f t="shared" si="4"/>
        <v>82</v>
      </c>
      <c r="V11" s="21" t="s">
        <v>1385</v>
      </c>
      <c r="W11" s="44">
        <v>13</v>
      </c>
      <c r="X11" s="44">
        <v>9</v>
      </c>
      <c r="Y11" s="44">
        <v>12</v>
      </c>
      <c r="Z11" s="4">
        <f t="shared" si="5"/>
        <v>34</v>
      </c>
      <c r="AA11" s="5">
        <f t="shared" si="6"/>
        <v>197</v>
      </c>
      <c r="AB11" s="38">
        <f t="shared" si="7"/>
        <v>42</v>
      </c>
      <c r="AC11" s="3">
        <f t="shared" si="8"/>
        <v>319</v>
      </c>
      <c r="AD11" s="5">
        <f t="shared" si="9"/>
        <v>142</v>
      </c>
      <c r="AE11" s="21"/>
      <c r="AF11" s="51"/>
      <c r="AG11" s="51"/>
      <c r="AH11" s="51"/>
      <c r="AI11" s="4">
        <f>SUM(AF11:AH11)</f>
        <v>0</v>
      </c>
      <c r="AJ11" s="5">
        <f t="shared" si="20"/>
      </c>
      <c r="AK11" s="38">
        <f>IF(AJ11="",0,AI$306+1-AJ11)</f>
        <v>0</v>
      </c>
      <c r="AL11" s="3">
        <f t="shared" si="21"/>
        <v>319</v>
      </c>
      <c r="AM11" s="5">
        <f t="shared" si="22"/>
        <v>125</v>
      </c>
      <c r="AN11" s="21"/>
      <c r="AO11" s="51"/>
      <c r="AP11" s="51"/>
      <c r="AQ11" s="51"/>
      <c r="AR11" s="4">
        <f t="shared" si="23"/>
        <v>0</v>
      </c>
      <c r="AS11" s="5">
        <f t="shared" si="10"/>
      </c>
      <c r="AT11" s="38">
        <f t="shared" si="24"/>
        <v>0</v>
      </c>
      <c r="AU11" s="3">
        <f t="shared" si="25"/>
        <v>319</v>
      </c>
      <c r="AV11" s="5" t="e">
        <f t="shared" si="26"/>
        <v>#VALUE!</v>
      </c>
      <c r="AW11" s="21"/>
      <c r="AX11" s="51"/>
      <c r="AY11" s="51"/>
      <c r="AZ11" s="51"/>
      <c r="BA11" s="5">
        <f t="shared" si="27"/>
        <v>0</v>
      </c>
      <c r="BB11" s="5">
        <f t="shared" si="28"/>
      </c>
      <c r="BC11" s="38">
        <f t="shared" si="29"/>
        <v>0</v>
      </c>
      <c r="BD11" s="3">
        <f t="shared" si="30"/>
        <v>319</v>
      </c>
      <c r="BE11" s="5" t="e">
        <f t="shared" si="31"/>
        <v>#VALUE!</v>
      </c>
      <c r="BF11" s="21"/>
      <c r="BG11" s="51"/>
      <c r="BH11" s="51"/>
      <c r="BI11" s="51"/>
      <c r="BJ11" s="4">
        <f t="shared" si="11"/>
        <v>0</v>
      </c>
      <c r="BK11" s="5">
        <f t="shared" si="12"/>
      </c>
      <c r="BL11" s="38">
        <f t="shared" si="13"/>
        <v>0</v>
      </c>
      <c r="BM11" s="3">
        <f t="shared" si="14"/>
        <v>319</v>
      </c>
      <c r="BN11" s="5" t="e">
        <f t="shared" si="15"/>
        <v>#VALUE!</v>
      </c>
      <c r="BO11" s="43"/>
      <c r="BP11" s="44"/>
      <c r="BQ11" s="44"/>
      <c r="BR11" s="44"/>
      <c r="BS11" s="4">
        <f t="shared" si="19"/>
        <v>0</v>
      </c>
      <c r="BT11" s="5">
        <f t="shared" si="16"/>
      </c>
      <c r="BU11" s="49">
        <f t="shared" si="17"/>
        <v>0</v>
      </c>
      <c r="BV11" s="3">
        <f t="shared" si="32"/>
        <v>319</v>
      </c>
      <c r="BW11" s="69" t="e">
        <f t="shared" si="18"/>
        <v>#VALUE!</v>
      </c>
      <c r="CA11" s="87"/>
    </row>
    <row r="12" spans="2:79" ht="15">
      <c r="B12" s="109" t="s">
        <v>1330</v>
      </c>
      <c r="C12" s="106" t="s">
        <v>801</v>
      </c>
      <c r="D12" s="107">
        <v>1100690310</v>
      </c>
      <c r="E12" s="93"/>
      <c r="F12" s="94"/>
      <c r="G12" s="94"/>
      <c r="H12" s="94"/>
      <c r="I12" s="95"/>
      <c r="J12" s="95"/>
      <c r="K12" s="94"/>
      <c r="L12" s="95"/>
      <c r="M12" s="21" t="s">
        <v>1088</v>
      </c>
      <c r="N12" s="22">
        <v>6</v>
      </c>
      <c r="O12" s="22">
        <v>6</v>
      </c>
      <c r="P12" s="22">
        <v>6</v>
      </c>
      <c r="Q12" s="4">
        <f t="shared" si="0"/>
        <v>18</v>
      </c>
      <c r="R12" s="5">
        <f t="shared" si="1"/>
        <v>252</v>
      </c>
      <c r="S12" s="38">
        <f t="shared" si="2"/>
        <v>1</v>
      </c>
      <c r="T12" s="3">
        <f t="shared" si="3"/>
        <v>1</v>
      </c>
      <c r="U12" s="5">
        <f t="shared" si="4"/>
        <v>262</v>
      </c>
      <c r="V12" s="43" t="s">
        <v>1386</v>
      </c>
      <c r="W12" s="44">
        <v>16</v>
      </c>
      <c r="X12" s="44">
        <v>14</v>
      </c>
      <c r="Y12" s="44">
        <v>15</v>
      </c>
      <c r="Z12" s="4">
        <f t="shared" si="5"/>
        <v>45</v>
      </c>
      <c r="AA12" s="5">
        <f t="shared" si="6"/>
        <v>32</v>
      </c>
      <c r="AB12" s="38">
        <f t="shared" si="7"/>
        <v>207</v>
      </c>
      <c r="AC12" s="3">
        <f t="shared" si="8"/>
        <v>208</v>
      </c>
      <c r="AD12" s="5">
        <f t="shared" si="9"/>
        <v>205</v>
      </c>
      <c r="AE12" s="43"/>
      <c r="AF12" s="44"/>
      <c r="AG12" s="44"/>
      <c r="AH12" s="44"/>
      <c r="AI12" s="4">
        <f>SUM(AF12:AH12)</f>
        <v>0</v>
      </c>
      <c r="AJ12" s="5">
        <f t="shared" si="20"/>
      </c>
      <c r="AK12" s="38">
        <f>IF(AJ12="",0,AI$306+1-AJ12)</f>
        <v>0</v>
      </c>
      <c r="AL12" s="3">
        <f t="shared" si="21"/>
        <v>208</v>
      </c>
      <c r="AM12" s="5">
        <f t="shared" si="22"/>
        <v>184</v>
      </c>
      <c r="AN12" s="43"/>
      <c r="AO12" s="44"/>
      <c r="AP12" s="44"/>
      <c r="AQ12" s="44"/>
      <c r="AR12" s="4">
        <f t="shared" si="23"/>
        <v>0</v>
      </c>
      <c r="AS12" s="5">
        <f t="shared" si="10"/>
      </c>
      <c r="AT12" s="38">
        <f t="shared" si="24"/>
        <v>0</v>
      </c>
      <c r="AU12" s="3">
        <f t="shared" si="25"/>
        <v>208</v>
      </c>
      <c r="AV12" s="5" t="e">
        <f t="shared" si="26"/>
        <v>#VALUE!</v>
      </c>
      <c r="AW12" s="43"/>
      <c r="AX12" s="44"/>
      <c r="AY12" s="44"/>
      <c r="AZ12" s="44"/>
      <c r="BA12" s="5">
        <f t="shared" si="27"/>
        <v>0</v>
      </c>
      <c r="BB12" s="5">
        <f t="shared" si="28"/>
      </c>
      <c r="BC12" s="38">
        <f t="shared" si="29"/>
        <v>0</v>
      </c>
      <c r="BD12" s="3">
        <f t="shared" si="30"/>
        <v>208</v>
      </c>
      <c r="BE12" s="5" t="e">
        <f t="shared" si="31"/>
        <v>#VALUE!</v>
      </c>
      <c r="BF12" s="43"/>
      <c r="BG12" s="44"/>
      <c r="BH12" s="44"/>
      <c r="BI12" s="44"/>
      <c r="BJ12" s="4">
        <f t="shared" si="11"/>
        <v>0</v>
      </c>
      <c r="BK12" s="5">
        <f t="shared" si="12"/>
      </c>
      <c r="BL12" s="38">
        <f t="shared" si="13"/>
        <v>0</v>
      </c>
      <c r="BM12" s="3">
        <f t="shared" si="14"/>
        <v>208</v>
      </c>
      <c r="BN12" s="5" t="e">
        <f t="shared" si="15"/>
        <v>#VALUE!</v>
      </c>
      <c r="BO12" s="43"/>
      <c r="BP12" s="44"/>
      <c r="BQ12" s="44"/>
      <c r="BR12" s="44"/>
      <c r="BS12" s="4">
        <f t="shared" si="19"/>
        <v>0</v>
      </c>
      <c r="BT12" s="5">
        <f t="shared" si="16"/>
      </c>
      <c r="BU12" s="49">
        <f t="shared" si="17"/>
        <v>0</v>
      </c>
      <c r="BV12" s="3">
        <f t="shared" si="32"/>
        <v>208</v>
      </c>
      <c r="BW12" s="69" t="e">
        <f t="shared" si="18"/>
        <v>#VALUE!</v>
      </c>
      <c r="CA12" s="87"/>
    </row>
    <row r="13" spans="2:79" ht="15">
      <c r="B13" s="109" t="s">
        <v>1331</v>
      </c>
      <c r="C13" s="106" t="s">
        <v>801</v>
      </c>
      <c r="D13" s="107">
        <v>1100690311</v>
      </c>
      <c r="E13" s="93"/>
      <c r="F13" s="95"/>
      <c r="G13" s="95"/>
      <c r="H13" s="95"/>
      <c r="I13" s="95"/>
      <c r="J13" s="95"/>
      <c r="K13" s="94"/>
      <c r="L13" s="95"/>
      <c r="M13" s="21" t="s">
        <v>1089</v>
      </c>
      <c r="N13" s="51">
        <v>14</v>
      </c>
      <c r="O13" s="51">
        <v>13</v>
      </c>
      <c r="P13" s="51">
        <v>11</v>
      </c>
      <c r="Q13" s="4">
        <f t="shared" si="0"/>
        <v>38</v>
      </c>
      <c r="R13" s="5">
        <f t="shared" si="1"/>
        <v>89</v>
      </c>
      <c r="S13" s="38">
        <f t="shared" si="2"/>
        <v>164</v>
      </c>
      <c r="T13" s="3">
        <f t="shared" si="3"/>
        <v>164</v>
      </c>
      <c r="U13" s="5">
        <f t="shared" si="4"/>
        <v>180</v>
      </c>
      <c r="V13" s="43" t="s">
        <v>1387</v>
      </c>
      <c r="W13" s="44">
        <v>13</v>
      </c>
      <c r="X13" s="44">
        <v>15</v>
      </c>
      <c r="Y13" s="44">
        <v>14</v>
      </c>
      <c r="Z13" s="4">
        <f t="shared" si="5"/>
        <v>42</v>
      </c>
      <c r="AA13" s="5">
        <f t="shared" si="6"/>
        <v>66</v>
      </c>
      <c r="AB13" s="38">
        <f t="shared" si="7"/>
        <v>173</v>
      </c>
      <c r="AC13" s="3">
        <f t="shared" si="8"/>
        <v>337</v>
      </c>
      <c r="AD13" s="5">
        <f t="shared" si="9"/>
        <v>125</v>
      </c>
      <c r="AE13" s="43"/>
      <c r="AF13" s="44"/>
      <c r="AG13" s="44"/>
      <c r="AH13" s="44"/>
      <c r="AI13" s="4">
        <f>SUM(AF13:AH13)</f>
        <v>0</v>
      </c>
      <c r="AJ13" s="5">
        <f t="shared" si="20"/>
      </c>
      <c r="AK13" s="38">
        <f>IF(AJ13="",0,AI$306+1-AJ13)</f>
        <v>0</v>
      </c>
      <c r="AL13" s="3">
        <f t="shared" si="21"/>
        <v>337</v>
      </c>
      <c r="AM13" s="5">
        <f t="shared" si="22"/>
        <v>109</v>
      </c>
      <c r="AN13" s="43"/>
      <c r="AO13" s="44"/>
      <c r="AP13" s="44"/>
      <c r="AQ13" s="44"/>
      <c r="AR13" s="4">
        <f t="shared" si="23"/>
        <v>0</v>
      </c>
      <c r="AS13" s="5">
        <f t="shared" si="10"/>
      </c>
      <c r="AT13" s="38">
        <f t="shared" si="24"/>
        <v>0</v>
      </c>
      <c r="AU13" s="3">
        <f t="shared" si="25"/>
        <v>337</v>
      </c>
      <c r="AV13" s="5" t="e">
        <f t="shared" si="26"/>
        <v>#VALUE!</v>
      </c>
      <c r="AW13" s="43"/>
      <c r="AX13" s="44"/>
      <c r="AY13" s="44"/>
      <c r="AZ13" s="44"/>
      <c r="BA13" s="5">
        <f t="shared" si="27"/>
        <v>0</v>
      </c>
      <c r="BB13" s="5">
        <f t="shared" si="28"/>
      </c>
      <c r="BC13" s="38">
        <f t="shared" si="29"/>
        <v>0</v>
      </c>
      <c r="BD13" s="3">
        <f t="shared" si="30"/>
        <v>337</v>
      </c>
      <c r="BE13" s="5" t="e">
        <f t="shared" si="31"/>
        <v>#VALUE!</v>
      </c>
      <c r="BF13" s="43"/>
      <c r="BG13" s="44"/>
      <c r="BH13" s="44"/>
      <c r="BI13" s="44"/>
      <c r="BJ13" s="4">
        <f t="shared" si="11"/>
        <v>0</v>
      </c>
      <c r="BK13" s="5">
        <f t="shared" si="12"/>
      </c>
      <c r="BL13" s="38">
        <f t="shared" si="13"/>
        <v>0</v>
      </c>
      <c r="BM13" s="3">
        <f t="shared" si="14"/>
        <v>337</v>
      </c>
      <c r="BN13" s="5" t="e">
        <f t="shared" si="15"/>
        <v>#VALUE!</v>
      </c>
      <c r="BO13" s="43"/>
      <c r="BP13" s="44"/>
      <c r="BQ13" s="44"/>
      <c r="BR13" s="44"/>
      <c r="BS13" s="4">
        <f>SUM(BP13:BR13)</f>
        <v>0</v>
      </c>
      <c r="BT13" s="5">
        <f t="shared" si="16"/>
      </c>
      <c r="BU13" s="49">
        <f t="shared" si="17"/>
        <v>0</v>
      </c>
      <c r="BV13" s="3">
        <f t="shared" si="32"/>
        <v>337</v>
      </c>
      <c r="BW13" s="69" t="e">
        <f t="shared" si="18"/>
        <v>#VALUE!</v>
      </c>
      <c r="CA13" s="87"/>
    </row>
    <row r="14" spans="2:79" ht="15">
      <c r="B14" s="109" t="s">
        <v>30</v>
      </c>
      <c r="C14" s="106" t="s">
        <v>636</v>
      </c>
      <c r="D14" s="107">
        <v>1102590046</v>
      </c>
      <c r="E14" s="93" t="s">
        <v>361</v>
      </c>
      <c r="F14" s="95">
        <v>13</v>
      </c>
      <c r="G14" s="95">
        <v>11</v>
      </c>
      <c r="H14" s="95">
        <v>15</v>
      </c>
      <c r="I14" s="95">
        <f>SUM(F14:H14)</f>
        <v>39</v>
      </c>
      <c r="J14" s="95">
        <f>IF(E14="","",RANK(I14,I$7:I$346))</f>
        <v>72</v>
      </c>
      <c r="K14" s="94">
        <f>IF(J14="",0,I$355+1-J14)</f>
        <v>141</v>
      </c>
      <c r="L14" s="95">
        <f>IF(E14="","",RANK(K14,K$7:K$350))</f>
        <v>72</v>
      </c>
      <c r="M14" s="21" t="s">
        <v>1090</v>
      </c>
      <c r="N14" s="51">
        <v>12</v>
      </c>
      <c r="O14" s="51">
        <v>13</v>
      </c>
      <c r="P14" s="51">
        <v>13</v>
      </c>
      <c r="Q14" s="4">
        <f t="shared" si="0"/>
        <v>38</v>
      </c>
      <c r="R14" s="5">
        <f t="shared" si="1"/>
        <v>89</v>
      </c>
      <c r="S14" s="38">
        <f t="shared" si="2"/>
        <v>164</v>
      </c>
      <c r="T14" s="3">
        <f t="shared" si="3"/>
        <v>305</v>
      </c>
      <c r="U14" s="5">
        <f t="shared" si="4"/>
        <v>64</v>
      </c>
      <c r="V14" s="43" t="s">
        <v>1388</v>
      </c>
      <c r="W14" s="44">
        <v>17</v>
      </c>
      <c r="X14" s="44">
        <v>15</v>
      </c>
      <c r="Y14" s="44">
        <v>16</v>
      </c>
      <c r="Z14" s="4">
        <f t="shared" si="5"/>
        <v>48</v>
      </c>
      <c r="AA14" s="5">
        <f t="shared" si="6"/>
        <v>11</v>
      </c>
      <c r="AB14" s="38">
        <f t="shared" si="7"/>
        <v>228</v>
      </c>
      <c r="AC14" s="3">
        <f t="shared" si="8"/>
        <v>533</v>
      </c>
      <c r="AD14" s="5">
        <f t="shared" si="9"/>
        <v>29</v>
      </c>
      <c r="AE14" s="43"/>
      <c r="AF14" s="44"/>
      <c r="AG14" s="44"/>
      <c r="AH14" s="44"/>
      <c r="AI14" s="5"/>
      <c r="AJ14" s="5">
        <f t="shared" si="20"/>
      </c>
      <c r="AK14" s="38"/>
      <c r="AL14" s="3">
        <f t="shared" si="21"/>
        <v>533</v>
      </c>
      <c r="AM14" s="5">
        <f t="shared" si="22"/>
        <v>26</v>
      </c>
      <c r="AN14" s="43"/>
      <c r="AO14" s="44"/>
      <c r="AP14" s="44"/>
      <c r="AQ14" s="44"/>
      <c r="AR14" s="4">
        <f t="shared" si="23"/>
        <v>0</v>
      </c>
      <c r="AS14" s="5">
        <f t="shared" si="10"/>
      </c>
      <c r="AT14" s="38">
        <f t="shared" si="24"/>
        <v>0</v>
      </c>
      <c r="AU14" s="3">
        <f t="shared" si="25"/>
        <v>533</v>
      </c>
      <c r="AV14" s="5" t="e">
        <f t="shared" si="26"/>
        <v>#VALUE!</v>
      </c>
      <c r="AW14" s="43"/>
      <c r="AX14" s="44"/>
      <c r="AY14" s="44"/>
      <c r="AZ14" s="44"/>
      <c r="BA14" s="5">
        <f t="shared" si="27"/>
        <v>0</v>
      </c>
      <c r="BB14" s="5">
        <f t="shared" si="28"/>
      </c>
      <c r="BC14" s="38">
        <f t="shared" si="29"/>
        <v>0</v>
      </c>
      <c r="BD14" s="3">
        <f t="shared" si="30"/>
        <v>533</v>
      </c>
      <c r="BE14" s="5" t="e">
        <f t="shared" si="31"/>
        <v>#VALUE!</v>
      </c>
      <c r="BF14" s="43"/>
      <c r="BG14" s="44"/>
      <c r="BH14" s="44"/>
      <c r="BI14" s="44"/>
      <c r="BJ14" s="4">
        <f t="shared" si="11"/>
        <v>0</v>
      </c>
      <c r="BK14" s="5">
        <f t="shared" si="12"/>
      </c>
      <c r="BL14" s="38">
        <f t="shared" si="13"/>
        <v>0</v>
      </c>
      <c r="BM14" s="3">
        <f t="shared" si="14"/>
        <v>533</v>
      </c>
      <c r="BN14" s="5" t="e">
        <f t="shared" si="15"/>
        <v>#VALUE!</v>
      </c>
      <c r="BO14" s="21"/>
      <c r="BP14" s="22"/>
      <c r="BQ14" s="22"/>
      <c r="BR14" s="22"/>
      <c r="BS14" s="4">
        <f t="shared" si="19"/>
        <v>0</v>
      </c>
      <c r="BT14" s="5">
        <f t="shared" si="16"/>
      </c>
      <c r="BU14" s="49">
        <f t="shared" si="17"/>
        <v>0</v>
      </c>
      <c r="BV14" s="3">
        <f t="shared" si="32"/>
        <v>533</v>
      </c>
      <c r="BW14" s="69" t="e">
        <f t="shared" si="18"/>
        <v>#VALUE!</v>
      </c>
      <c r="CA14" s="87"/>
    </row>
    <row r="15" spans="2:79" ht="15">
      <c r="B15" s="105" t="s">
        <v>829</v>
      </c>
      <c r="C15" s="106" t="s">
        <v>636</v>
      </c>
      <c r="D15" s="107">
        <v>1102590066</v>
      </c>
      <c r="E15" s="99" t="s">
        <v>428</v>
      </c>
      <c r="F15" s="95">
        <v>11</v>
      </c>
      <c r="G15" s="95">
        <v>11</v>
      </c>
      <c r="H15" s="95">
        <v>15</v>
      </c>
      <c r="I15" s="95">
        <f>SUM(F15:H15)</f>
        <v>37</v>
      </c>
      <c r="J15" s="95">
        <f>IF(E15="","",RANK(I15,I$7:I$346))</f>
        <v>100</v>
      </c>
      <c r="K15" s="94">
        <f>IF(J15="",0,I$355+1-J15)</f>
        <v>113</v>
      </c>
      <c r="L15" s="95">
        <f>IF(E15="","",RANK(K15,K$7:K$350))</f>
        <v>100</v>
      </c>
      <c r="M15" s="21" t="s">
        <v>1091</v>
      </c>
      <c r="N15" s="51">
        <v>12</v>
      </c>
      <c r="O15" s="51">
        <v>11</v>
      </c>
      <c r="P15" s="51">
        <v>13</v>
      </c>
      <c r="Q15" s="4">
        <f t="shared" si="0"/>
        <v>36</v>
      </c>
      <c r="R15" s="5">
        <f t="shared" si="1"/>
        <v>128</v>
      </c>
      <c r="S15" s="38">
        <f t="shared" si="2"/>
        <v>125</v>
      </c>
      <c r="T15" s="3">
        <f t="shared" si="3"/>
        <v>238</v>
      </c>
      <c r="U15" s="5">
        <f t="shared" si="4"/>
        <v>110</v>
      </c>
      <c r="V15" s="21" t="s">
        <v>1389</v>
      </c>
      <c r="W15" s="44">
        <v>9</v>
      </c>
      <c r="X15" s="44">
        <v>13</v>
      </c>
      <c r="Y15" s="44">
        <v>15</v>
      </c>
      <c r="Z15" s="4">
        <f t="shared" si="5"/>
        <v>37</v>
      </c>
      <c r="AA15" s="5">
        <f t="shared" si="6"/>
        <v>147</v>
      </c>
      <c r="AB15" s="38">
        <f t="shared" si="7"/>
        <v>92</v>
      </c>
      <c r="AC15" s="3">
        <f t="shared" si="8"/>
        <v>330</v>
      </c>
      <c r="AD15" s="5">
        <f t="shared" si="9"/>
        <v>131</v>
      </c>
      <c r="AE15" s="21"/>
      <c r="AF15" s="22"/>
      <c r="AG15" s="22"/>
      <c r="AH15" s="22"/>
      <c r="AI15" s="5">
        <f aca="true" t="shared" si="33" ref="AI15:AI25">SUM(AF15:AH15)</f>
        <v>0</v>
      </c>
      <c r="AJ15" s="5">
        <f t="shared" si="20"/>
      </c>
      <c r="AK15" s="38">
        <f>IF(AJ15="",0,AI$306+1-AJ15)</f>
        <v>0</v>
      </c>
      <c r="AL15" s="3">
        <f t="shared" si="21"/>
        <v>330</v>
      </c>
      <c r="AM15" s="5">
        <f t="shared" si="22"/>
        <v>115</v>
      </c>
      <c r="AN15" s="21"/>
      <c r="AO15" s="22"/>
      <c r="AP15" s="22"/>
      <c r="AQ15" s="22"/>
      <c r="AR15" s="4">
        <f t="shared" si="23"/>
        <v>0</v>
      </c>
      <c r="AS15" s="5">
        <f t="shared" si="10"/>
      </c>
      <c r="AT15" s="38">
        <f t="shared" si="24"/>
        <v>0</v>
      </c>
      <c r="AU15" s="3">
        <f t="shared" si="25"/>
        <v>330</v>
      </c>
      <c r="AV15" s="5" t="e">
        <f t="shared" si="26"/>
        <v>#VALUE!</v>
      </c>
      <c r="AW15" s="21"/>
      <c r="AX15" s="22"/>
      <c r="AY15" s="22"/>
      <c r="AZ15" s="22"/>
      <c r="BA15" s="5">
        <f t="shared" si="27"/>
        <v>0</v>
      </c>
      <c r="BB15" s="5">
        <f t="shared" si="28"/>
      </c>
      <c r="BC15" s="38">
        <f t="shared" si="29"/>
        <v>0</v>
      </c>
      <c r="BD15" s="3">
        <f t="shared" si="30"/>
        <v>330</v>
      </c>
      <c r="BE15" s="5" t="e">
        <f t="shared" si="31"/>
        <v>#VALUE!</v>
      </c>
      <c r="BF15" s="21"/>
      <c r="BG15" s="22"/>
      <c r="BH15" s="22"/>
      <c r="BI15" s="22"/>
      <c r="BJ15" s="5">
        <f t="shared" si="11"/>
        <v>0</v>
      </c>
      <c r="BK15" s="5">
        <f t="shared" si="12"/>
      </c>
      <c r="BL15" s="38">
        <f t="shared" si="13"/>
        <v>0</v>
      </c>
      <c r="BM15" s="3">
        <f t="shared" si="14"/>
        <v>330</v>
      </c>
      <c r="BN15" s="5" t="e">
        <f t="shared" si="15"/>
        <v>#VALUE!</v>
      </c>
      <c r="BO15" s="43"/>
      <c r="BP15" s="44"/>
      <c r="BQ15" s="44"/>
      <c r="BR15" s="44"/>
      <c r="BS15" s="4">
        <f t="shared" si="19"/>
        <v>0</v>
      </c>
      <c r="BT15" s="5">
        <f t="shared" si="16"/>
      </c>
      <c r="BU15" s="49">
        <f t="shared" si="17"/>
        <v>0</v>
      </c>
      <c r="BV15" s="3">
        <f t="shared" si="32"/>
        <v>330</v>
      </c>
      <c r="BW15" s="69" t="e">
        <f t="shared" si="18"/>
        <v>#VALUE!</v>
      </c>
      <c r="CA15" s="87"/>
    </row>
    <row r="16" spans="2:79" ht="15">
      <c r="B16" s="105" t="s">
        <v>1332</v>
      </c>
      <c r="C16" s="106" t="s">
        <v>636</v>
      </c>
      <c r="D16" s="107">
        <v>1102590091</v>
      </c>
      <c r="E16" s="99" t="s">
        <v>600</v>
      </c>
      <c r="F16" s="95">
        <v>12</v>
      </c>
      <c r="G16" s="95">
        <v>11</v>
      </c>
      <c r="H16" s="95">
        <v>7</v>
      </c>
      <c r="I16" s="95">
        <v>30</v>
      </c>
      <c r="J16" s="95">
        <v>194</v>
      </c>
      <c r="K16" s="94">
        <v>20</v>
      </c>
      <c r="L16" s="95">
        <v>194</v>
      </c>
      <c r="M16" s="43" t="s">
        <v>1092</v>
      </c>
      <c r="N16" s="44">
        <v>13</v>
      </c>
      <c r="O16" s="44">
        <v>15</v>
      </c>
      <c r="P16" s="44">
        <v>14</v>
      </c>
      <c r="Q16" s="4">
        <f t="shared" si="0"/>
        <v>42</v>
      </c>
      <c r="R16" s="5">
        <f t="shared" si="1"/>
        <v>39</v>
      </c>
      <c r="S16" s="38">
        <f t="shared" si="2"/>
        <v>214</v>
      </c>
      <c r="T16" s="3">
        <f t="shared" si="3"/>
        <v>234</v>
      </c>
      <c r="U16" s="5">
        <f t="shared" si="4"/>
        <v>115</v>
      </c>
      <c r="V16" s="43" t="s">
        <v>1390</v>
      </c>
      <c r="W16" s="44">
        <v>11</v>
      </c>
      <c r="X16" s="44">
        <v>13</v>
      </c>
      <c r="Y16" s="44">
        <v>14</v>
      </c>
      <c r="Z16" s="4">
        <f t="shared" si="5"/>
        <v>38</v>
      </c>
      <c r="AA16" s="5">
        <f t="shared" si="6"/>
        <v>126</v>
      </c>
      <c r="AB16" s="38">
        <f t="shared" si="7"/>
        <v>113</v>
      </c>
      <c r="AC16" s="3">
        <f t="shared" si="8"/>
        <v>347</v>
      </c>
      <c r="AD16" s="5">
        <f t="shared" si="9"/>
        <v>117</v>
      </c>
      <c r="AE16" s="43"/>
      <c r="AF16" s="44"/>
      <c r="AG16" s="44"/>
      <c r="AH16" s="44"/>
      <c r="AI16" s="5"/>
      <c r="AJ16" s="5"/>
      <c r="AK16" s="38"/>
      <c r="AL16" s="3"/>
      <c r="AM16" s="5"/>
      <c r="AN16" s="43"/>
      <c r="AO16" s="44"/>
      <c r="AP16" s="44"/>
      <c r="AQ16" s="44"/>
      <c r="AR16" s="4"/>
      <c r="AS16" s="5"/>
      <c r="AT16" s="38"/>
      <c r="AU16" s="3"/>
      <c r="AV16" s="5"/>
      <c r="AW16" s="43"/>
      <c r="AX16" s="44"/>
      <c r="AY16" s="44"/>
      <c r="AZ16" s="44"/>
      <c r="BA16" s="5"/>
      <c r="BB16" s="5"/>
      <c r="BC16" s="38"/>
      <c r="BD16" s="3"/>
      <c r="BE16" s="5"/>
      <c r="BF16" s="43"/>
      <c r="BG16" s="44"/>
      <c r="BH16" s="44"/>
      <c r="BI16" s="44"/>
      <c r="BJ16" s="5"/>
      <c r="BK16" s="5"/>
      <c r="BL16" s="38"/>
      <c r="BM16" s="3"/>
      <c r="BN16" s="5"/>
      <c r="BO16" s="43"/>
      <c r="BP16" s="44"/>
      <c r="BQ16" s="44"/>
      <c r="BR16" s="44"/>
      <c r="BS16" s="4">
        <f>SUM(BP16:BR16)</f>
        <v>0</v>
      </c>
      <c r="BT16" s="5">
        <f t="shared" si="16"/>
      </c>
      <c r="BU16" s="49">
        <f t="shared" si="17"/>
        <v>0</v>
      </c>
      <c r="BV16" s="3">
        <f>BU16+BM16</f>
        <v>0</v>
      </c>
      <c r="BW16" s="69">
        <f t="shared" si="18"/>
      </c>
      <c r="CA16" s="87"/>
    </row>
    <row r="17" spans="2:79" ht="15">
      <c r="B17" s="105" t="s">
        <v>1333</v>
      </c>
      <c r="C17" s="106" t="s">
        <v>636</v>
      </c>
      <c r="D17" s="107">
        <v>1102590093</v>
      </c>
      <c r="E17" s="99"/>
      <c r="F17" s="95"/>
      <c r="G17" s="95"/>
      <c r="H17" s="95"/>
      <c r="I17" s="95"/>
      <c r="J17" s="95"/>
      <c r="K17" s="94"/>
      <c r="L17" s="95"/>
      <c r="M17" s="43" t="s">
        <v>1093</v>
      </c>
      <c r="N17" s="44">
        <v>12</v>
      </c>
      <c r="O17" s="44">
        <v>12</v>
      </c>
      <c r="P17" s="44">
        <v>13</v>
      </c>
      <c r="Q17" s="4">
        <f t="shared" si="0"/>
        <v>37</v>
      </c>
      <c r="R17" s="5">
        <f t="shared" si="1"/>
        <v>107</v>
      </c>
      <c r="S17" s="38">
        <f t="shared" si="2"/>
        <v>146</v>
      </c>
      <c r="T17" s="3">
        <f t="shared" si="3"/>
        <v>146</v>
      </c>
      <c r="U17" s="5">
        <f t="shared" si="4"/>
        <v>190</v>
      </c>
      <c r="V17" s="43"/>
      <c r="W17" s="44"/>
      <c r="X17" s="44"/>
      <c r="Y17" s="44"/>
      <c r="Z17" s="4">
        <f t="shared" si="5"/>
        <v>0</v>
      </c>
      <c r="AA17" s="5">
        <f t="shared" si="6"/>
      </c>
      <c r="AB17" s="38">
        <f t="shared" si="7"/>
        <v>0</v>
      </c>
      <c r="AC17" s="3">
        <f t="shared" si="8"/>
        <v>146</v>
      </c>
      <c r="AD17" s="5">
        <f t="shared" si="9"/>
        <v>227</v>
      </c>
      <c r="AE17" s="43"/>
      <c r="AF17" s="44"/>
      <c r="AG17" s="44"/>
      <c r="AH17" s="44"/>
      <c r="AI17" s="4">
        <f t="shared" si="33"/>
        <v>0</v>
      </c>
      <c r="AJ17" s="5">
        <f>IF(AE17="","",RANK(AI17,AI$7:AI$305))</f>
      </c>
      <c r="AK17" s="38">
        <f>IF(AJ17="",0,AI$306+1-AJ17)</f>
        <v>0</v>
      </c>
      <c r="AL17" s="3">
        <f t="shared" si="21"/>
        <v>146</v>
      </c>
      <c r="AM17" s="5">
        <f>IF(AL17=0,"",RANK(AL17,AL$7:AL$305))</f>
        <v>205</v>
      </c>
      <c r="AN17" s="43"/>
      <c r="AO17" s="44"/>
      <c r="AP17" s="44"/>
      <c r="AQ17" s="44"/>
      <c r="AR17" s="4">
        <f t="shared" si="23"/>
        <v>0</v>
      </c>
      <c r="AS17" s="5">
        <f>IF(AN17="","",RANK(AR17,AR$7:AR$305))</f>
      </c>
      <c r="AT17" s="38">
        <f>IF(AS17="",0,AR$306+1-AS17)</f>
        <v>0</v>
      </c>
      <c r="AU17" s="3">
        <f t="shared" si="25"/>
        <v>146</v>
      </c>
      <c r="AV17" s="5" t="e">
        <f>IF(AU17=0,"",RANK(AU17,AU$7:AU$305))</f>
        <v>#VALUE!</v>
      </c>
      <c r="AW17" s="43"/>
      <c r="AX17" s="44"/>
      <c r="AY17" s="44"/>
      <c r="AZ17" s="44"/>
      <c r="BA17" s="5">
        <f t="shared" si="27"/>
        <v>0</v>
      </c>
      <c r="BB17" s="5">
        <f>IF(AW17="","",RANK(BA17,BA$7:BA$305))</f>
      </c>
      <c r="BC17" s="38">
        <f>IF(BB17="",0,BA$306+1-BB17)</f>
        <v>0</v>
      </c>
      <c r="BD17" s="3">
        <f t="shared" si="30"/>
        <v>146</v>
      </c>
      <c r="BE17" s="5" t="e">
        <f>IF(BD17=0,"",RANK(BD17,BD$7:BD$305))</f>
        <v>#VALUE!</v>
      </c>
      <c r="BF17" s="43"/>
      <c r="BG17" s="44"/>
      <c r="BH17" s="44"/>
      <c r="BI17" s="44"/>
      <c r="BJ17" s="4">
        <f t="shared" si="11"/>
        <v>0</v>
      </c>
      <c r="BK17" s="5">
        <f>IF(BF17="","",RANK(BJ17,BJ$7:BJ$305))</f>
      </c>
      <c r="BL17" s="38">
        <f>IF(BK17="",0,BJ$306+1-BK17)</f>
        <v>0</v>
      </c>
      <c r="BM17" s="3">
        <f t="shared" si="14"/>
        <v>146</v>
      </c>
      <c r="BN17" s="5" t="e">
        <f>IF(BM17=0,"",RANK(BM17,BM$7:BM$305))</f>
        <v>#VALUE!</v>
      </c>
      <c r="BO17" s="43"/>
      <c r="BP17" s="44"/>
      <c r="BQ17" s="44"/>
      <c r="BR17" s="44"/>
      <c r="BS17" s="4">
        <f t="shared" si="19"/>
        <v>0</v>
      </c>
      <c r="BT17" s="5">
        <f t="shared" si="16"/>
      </c>
      <c r="BU17" s="49">
        <f t="shared" si="17"/>
        <v>0</v>
      </c>
      <c r="BV17" s="3">
        <f t="shared" si="32"/>
        <v>146</v>
      </c>
      <c r="BW17" s="69" t="e">
        <f t="shared" si="18"/>
        <v>#VALUE!</v>
      </c>
      <c r="CA17" s="87"/>
    </row>
    <row r="18" spans="2:79" ht="15">
      <c r="B18" s="105" t="s">
        <v>32</v>
      </c>
      <c r="C18" s="106" t="s">
        <v>636</v>
      </c>
      <c r="D18" s="107">
        <v>1102590094</v>
      </c>
      <c r="E18" s="99" t="s">
        <v>479</v>
      </c>
      <c r="F18" s="95">
        <v>11</v>
      </c>
      <c r="G18" s="95">
        <v>11</v>
      </c>
      <c r="H18" s="95">
        <v>13</v>
      </c>
      <c r="I18" s="95">
        <f>SUM(F18:H18)</f>
        <v>35</v>
      </c>
      <c r="J18" s="95">
        <f>IF(E18="","",RANK(I18,I$7:I$346))</f>
        <v>130</v>
      </c>
      <c r="K18" s="94">
        <f>IF(J18="",0,I$355+1-J18)</f>
        <v>83</v>
      </c>
      <c r="L18" s="95">
        <f>IF(E18="","",RANK(K18,K$7:K$350))</f>
        <v>130</v>
      </c>
      <c r="M18" s="43" t="s">
        <v>1094</v>
      </c>
      <c r="N18" s="44">
        <v>10</v>
      </c>
      <c r="O18" s="44">
        <v>9</v>
      </c>
      <c r="P18" s="44">
        <v>7</v>
      </c>
      <c r="Q18" s="4">
        <f t="shared" si="0"/>
        <v>26</v>
      </c>
      <c r="R18" s="5">
        <f t="shared" si="1"/>
        <v>247</v>
      </c>
      <c r="S18" s="38">
        <f t="shared" si="2"/>
        <v>6</v>
      </c>
      <c r="T18" s="3">
        <f t="shared" si="3"/>
        <v>89</v>
      </c>
      <c r="U18" s="5">
        <f t="shared" si="4"/>
        <v>227</v>
      </c>
      <c r="V18" s="43" t="s">
        <v>509</v>
      </c>
      <c r="W18" s="44">
        <v>7</v>
      </c>
      <c r="X18" s="44">
        <v>12</v>
      </c>
      <c r="Y18" s="44">
        <v>16</v>
      </c>
      <c r="Z18" s="4">
        <f t="shared" si="5"/>
        <v>35</v>
      </c>
      <c r="AA18" s="5">
        <f t="shared" si="6"/>
        <v>182</v>
      </c>
      <c r="AB18" s="38">
        <f t="shared" si="7"/>
        <v>57</v>
      </c>
      <c r="AC18" s="3">
        <f t="shared" si="8"/>
        <v>146</v>
      </c>
      <c r="AD18" s="5">
        <f t="shared" si="9"/>
        <v>227</v>
      </c>
      <c r="AE18" s="43"/>
      <c r="AF18" s="44"/>
      <c r="AG18" s="44"/>
      <c r="AH18" s="44"/>
      <c r="AI18" s="4">
        <f t="shared" si="33"/>
        <v>0</v>
      </c>
      <c r="AJ18" s="5">
        <f>IF(AE18="","",RANK(AI18,AI$7:AI$305))</f>
      </c>
      <c r="AK18" s="38">
        <f>IF(AJ18="",0,AI$306+1-AJ18)</f>
        <v>0</v>
      </c>
      <c r="AL18" s="3">
        <f t="shared" si="21"/>
        <v>146</v>
      </c>
      <c r="AM18" s="5">
        <f>IF(AL18=0,"",RANK(AL18,AL$7:AL$305))</f>
        <v>205</v>
      </c>
      <c r="AN18" s="43"/>
      <c r="AO18" s="44"/>
      <c r="AP18" s="44"/>
      <c r="AQ18" s="44"/>
      <c r="AR18" s="4">
        <f t="shared" si="23"/>
        <v>0</v>
      </c>
      <c r="AS18" s="5">
        <f>IF(AN18="","",RANK(AR18,AR$7:AR$305))</f>
      </c>
      <c r="AT18" s="38">
        <f>IF(AS18="",0,AR$306+1-AS18)</f>
        <v>0</v>
      </c>
      <c r="AU18" s="3">
        <f t="shared" si="25"/>
        <v>146</v>
      </c>
      <c r="AV18" s="5" t="e">
        <f>IF(AU18=0,"",RANK(AU18,AU$7:AU$305))</f>
        <v>#VALUE!</v>
      </c>
      <c r="AW18" s="43"/>
      <c r="AX18" s="44"/>
      <c r="AY18" s="44"/>
      <c r="AZ18" s="44"/>
      <c r="BA18" s="5">
        <f t="shared" si="27"/>
        <v>0</v>
      </c>
      <c r="BB18" s="5">
        <f>IF(AW18="","",RANK(BA18,BA$7:BA$305))</f>
      </c>
      <c r="BC18" s="38">
        <f>IF(BB18="",0,BA$306+1-BB18)</f>
        <v>0</v>
      </c>
      <c r="BD18" s="3">
        <f t="shared" si="30"/>
        <v>146</v>
      </c>
      <c r="BE18" s="5" t="e">
        <f>IF(BD18=0,"",RANK(BD18,BD$7:BD$305))</f>
        <v>#VALUE!</v>
      </c>
      <c r="BF18" s="43"/>
      <c r="BG18" s="44"/>
      <c r="BH18" s="44"/>
      <c r="BI18" s="44"/>
      <c r="BJ18" s="4">
        <f t="shared" si="11"/>
        <v>0</v>
      </c>
      <c r="BK18" s="5">
        <f>IF(BF18="","",RANK(BJ18,BJ$7:BJ$305))</f>
      </c>
      <c r="BL18" s="38">
        <f>IF(BK18="",0,BJ$306+1-BK18)</f>
        <v>0</v>
      </c>
      <c r="BM18" s="3">
        <f t="shared" si="14"/>
        <v>146</v>
      </c>
      <c r="BN18" s="5" t="e">
        <f>IF(BM18=0,"",RANK(BM18,BM$7:BM$305))</f>
        <v>#VALUE!</v>
      </c>
      <c r="BO18" s="21"/>
      <c r="BP18" s="22"/>
      <c r="BQ18" s="22"/>
      <c r="BR18" s="22"/>
      <c r="BS18" s="4">
        <f t="shared" si="19"/>
        <v>0</v>
      </c>
      <c r="BT18" s="5">
        <f t="shared" si="16"/>
      </c>
      <c r="BU18" s="49">
        <f t="shared" si="17"/>
        <v>0</v>
      </c>
      <c r="BV18" s="3">
        <f t="shared" si="32"/>
        <v>146</v>
      </c>
      <c r="BW18" s="69" t="e">
        <f t="shared" si="18"/>
        <v>#VALUE!</v>
      </c>
      <c r="CA18" s="87"/>
    </row>
    <row r="19" spans="2:79" ht="15">
      <c r="B19" s="105" t="s">
        <v>1335</v>
      </c>
      <c r="C19" s="106" t="s">
        <v>1334</v>
      </c>
      <c r="D19" s="107">
        <v>1103870120</v>
      </c>
      <c r="E19" s="99"/>
      <c r="F19" s="95"/>
      <c r="G19" s="95"/>
      <c r="H19" s="95"/>
      <c r="I19" s="95"/>
      <c r="J19" s="95"/>
      <c r="K19" s="94"/>
      <c r="L19" s="95"/>
      <c r="M19" s="43" t="s">
        <v>1095</v>
      </c>
      <c r="N19" s="44">
        <v>12</v>
      </c>
      <c r="O19" s="44">
        <v>15</v>
      </c>
      <c r="P19" s="44">
        <v>15</v>
      </c>
      <c r="Q19" s="4">
        <f t="shared" si="0"/>
        <v>42</v>
      </c>
      <c r="R19" s="5">
        <f t="shared" si="1"/>
        <v>39</v>
      </c>
      <c r="S19" s="38">
        <f t="shared" si="2"/>
        <v>214</v>
      </c>
      <c r="T19" s="3">
        <f t="shared" si="3"/>
        <v>214</v>
      </c>
      <c r="U19" s="5">
        <f t="shared" si="4"/>
        <v>140</v>
      </c>
      <c r="V19" s="43"/>
      <c r="W19" s="44"/>
      <c r="X19" s="44"/>
      <c r="Y19" s="44"/>
      <c r="Z19" s="4">
        <f t="shared" si="5"/>
        <v>0</v>
      </c>
      <c r="AA19" s="5">
        <f t="shared" si="6"/>
      </c>
      <c r="AB19" s="38">
        <f t="shared" si="7"/>
        <v>0</v>
      </c>
      <c r="AC19" s="3">
        <f t="shared" si="8"/>
        <v>214</v>
      </c>
      <c r="AD19" s="5">
        <f t="shared" si="9"/>
        <v>198</v>
      </c>
      <c r="AE19" s="43"/>
      <c r="AF19" s="44"/>
      <c r="AG19" s="44"/>
      <c r="AH19" s="44"/>
      <c r="AI19" s="4">
        <f t="shared" si="33"/>
        <v>0</v>
      </c>
      <c r="AJ19" s="5">
        <f>IF(AE19="","",RANK(AI19,AI$7:AI$305))</f>
      </c>
      <c r="AK19" s="38">
        <f>IF(AJ19="",0,AI$306+1-AJ19)</f>
        <v>0</v>
      </c>
      <c r="AL19" s="3">
        <f t="shared" si="21"/>
        <v>214</v>
      </c>
      <c r="AM19" s="5">
        <f>IF(AL19=0,"",RANK(AL19,AL$7:AL$305))</f>
        <v>177</v>
      </c>
      <c r="AN19" s="43"/>
      <c r="AO19" s="44"/>
      <c r="AP19" s="44"/>
      <c r="AQ19" s="44"/>
      <c r="AR19" s="4">
        <f t="shared" si="23"/>
        <v>0</v>
      </c>
      <c r="AS19" s="5">
        <f>IF(AN19="","",RANK(AR19,AR$7:AR$305))</f>
      </c>
      <c r="AT19" s="38">
        <f>IF(AS19="",0,AR$306+1-AS19)</f>
        <v>0</v>
      </c>
      <c r="AU19" s="3">
        <f t="shared" si="25"/>
        <v>214</v>
      </c>
      <c r="AV19" s="5" t="e">
        <f>IF(AU19=0,"",RANK(AU19,AU$7:AU$305))</f>
        <v>#VALUE!</v>
      </c>
      <c r="AW19" s="43"/>
      <c r="AX19" s="44"/>
      <c r="AY19" s="44"/>
      <c r="AZ19" s="44"/>
      <c r="BA19" s="5">
        <f t="shared" si="27"/>
        <v>0</v>
      </c>
      <c r="BB19" s="5">
        <f>IF(AW19="","",RANK(BA19,BA$7:BA$305))</f>
      </c>
      <c r="BC19" s="38">
        <f>IF(BB19="",0,BA$306+1-BB19)</f>
        <v>0</v>
      </c>
      <c r="BD19" s="3">
        <f t="shared" si="30"/>
        <v>214</v>
      </c>
      <c r="BE19" s="5" t="e">
        <f>IF(BD19=0,"",RANK(BD19,BD$7:BD$305))</f>
        <v>#VALUE!</v>
      </c>
      <c r="BF19" s="21"/>
      <c r="BG19" s="22"/>
      <c r="BH19" s="22"/>
      <c r="BI19" s="22"/>
      <c r="BJ19" s="4">
        <f t="shared" si="11"/>
        <v>0</v>
      </c>
      <c r="BK19" s="5">
        <f>IF(BF19="","",RANK(BJ19,BJ$7:BJ$305))</f>
      </c>
      <c r="BL19" s="38">
        <f>IF(BK19="",0,BJ$306+1-BK19)</f>
        <v>0</v>
      </c>
      <c r="BM19" s="3">
        <f t="shared" si="14"/>
        <v>214</v>
      </c>
      <c r="BN19" s="5" t="e">
        <f>IF(BM19=0,"",RANK(BM19,BM$7:BM$305))</f>
        <v>#VALUE!</v>
      </c>
      <c r="BO19" s="21"/>
      <c r="BP19" s="22"/>
      <c r="BQ19" s="22"/>
      <c r="BR19" s="22"/>
      <c r="BS19" s="4"/>
      <c r="BT19" s="5">
        <f t="shared" si="16"/>
      </c>
      <c r="BU19" s="49">
        <f t="shared" si="17"/>
        <v>0</v>
      </c>
      <c r="BV19" s="3">
        <f t="shared" si="32"/>
        <v>214</v>
      </c>
      <c r="BW19" s="69" t="e">
        <f t="shared" si="18"/>
        <v>#VALUE!</v>
      </c>
      <c r="CA19" s="87"/>
    </row>
    <row r="20" spans="2:79" ht="15">
      <c r="B20" s="105" t="s">
        <v>1611</v>
      </c>
      <c r="C20" s="106" t="s">
        <v>1334</v>
      </c>
      <c r="D20" s="107">
        <v>1103870122</v>
      </c>
      <c r="E20" s="99"/>
      <c r="F20" s="95"/>
      <c r="G20" s="95"/>
      <c r="H20" s="95"/>
      <c r="I20" s="95"/>
      <c r="J20" s="95"/>
      <c r="K20" s="94"/>
      <c r="L20" s="95"/>
      <c r="M20" s="43"/>
      <c r="N20" s="44"/>
      <c r="O20" s="44"/>
      <c r="P20" s="44"/>
      <c r="Q20" s="4"/>
      <c r="R20" s="5"/>
      <c r="S20" s="38"/>
      <c r="T20" s="3"/>
      <c r="U20" s="5">
        <f t="shared" si="4"/>
      </c>
      <c r="V20" s="43" t="s">
        <v>1391</v>
      </c>
      <c r="W20" s="44">
        <v>12</v>
      </c>
      <c r="X20" s="44">
        <v>11</v>
      </c>
      <c r="Y20" s="44">
        <v>15</v>
      </c>
      <c r="Z20" s="4">
        <f t="shared" si="5"/>
        <v>38</v>
      </c>
      <c r="AA20" s="5">
        <f t="shared" si="6"/>
        <v>126</v>
      </c>
      <c r="AB20" s="38">
        <f t="shared" si="7"/>
        <v>113</v>
      </c>
      <c r="AC20" s="3">
        <f t="shared" si="8"/>
        <v>113</v>
      </c>
      <c r="AD20" s="5">
        <f t="shared" si="9"/>
        <v>239</v>
      </c>
      <c r="AE20" s="43"/>
      <c r="AF20" s="44"/>
      <c r="AG20" s="44"/>
      <c r="AH20" s="44"/>
      <c r="AI20" s="4">
        <f t="shared" si="33"/>
        <v>0</v>
      </c>
      <c r="AJ20" s="5">
        <f>IF(AE20="","",RANK(AI20,AI$7:AI$305))</f>
      </c>
      <c r="AK20" s="38">
        <f>IF(AJ20="",0,AI$306+1-AJ20)</f>
        <v>0</v>
      </c>
      <c r="AL20" s="3">
        <f t="shared" si="21"/>
        <v>113</v>
      </c>
      <c r="AM20" s="5">
        <f>IF(AL20=0,"",RANK(AL20,AL$7:AL$305))</f>
        <v>217</v>
      </c>
      <c r="AN20" s="43"/>
      <c r="AO20" s="44"/>
      <c r="AP20" s="44"/>
      <c r="AQ20" s="44"/>
      <c r="AR20" s="4">
        <f t="shared" si="23"/>
        <v>0</v>
      </c>
      <c r="AS20" s="5">
        <f>IF(AN20="","",RANK(AR20,AR$7:AR$305))</f>
      </c>
      <c r="AT20" s="38">
        <f>IF(AS20="",0,AR$306+1-AS20)</f>
        <v>0</v>
      </c>
      <c r="AU20" s="3">
        <f t="shared" si="25"/>
        <v>113</v>
      </c>
      <c r="AV20" s="5" t="e">
        <f>IF(AU20=0,"",RANK(AU20,AU$7:AU$305))</f>
        <v>#VALUE!</v>
      </c>
      <c r="AW20" s="43"/>
      <c r="AX20" s="44"/>
      <c r="AY20" s="44"/>
      <c r="AZ20" s="44"/>
      <c r="BA20" s="5"/>
      <c r="BB20" s="5">
        <f>IF(AW20="","",RANK(BA20,BA$7:BA$305))</f>
      </c>
      <c r="BC20" s="38"/>
      <c r="BD20" s="3">
        <f t="shared" si="30"/>
        <v>113</v>
      </c>
      <c r="BE20" s="5" t="e">
        <f>IF(BD20=0,"",RANK(BD20,BD$7:BD$305))</f>
        <v>#VALUE!</v>
      </c>
      <c r="BF20" s="21"/>
      <c r="BG20" s="22"/>
      <c r="BH20" s="22"/>
      <c r="BI20" s="22"/>
      <c r="BJ20" s="4">
        <f t="shared" si="11"/>
        <v>0</v>
      </c>
      <c r="BK20" s="5">
        <f>IF(BF20="","",RANK(BJ20,BJ$7:BJ$305))</f>
      </c>
      <c r="BL20" s="38">
        <f>IF(BK20="",0,BJ$306+1-BK20)</f>
        <v>0</v>
      </c>
      <c r="BM20" s="3">
        <f t="shared" si="14"/>
        <v>113</v>
      </c>
      <c r="BN20" s="5" t="e">
        <f>IF(BM20=0,"",RANK(BM20,BM$7:BM$305))</f>
        <v>#VALUE!</v>
      </c>
      <c r="BO20" s="21"/>
      <c r="BP20" s="22"/>
      <c r="BQ20" s="22"/>
      <c r="BR20" s="22"/>
      <c r="BS20" s="4">
        <f t="shared" si="19"/>
        <v>0</v>
      </c>
      <c r="BT20" s="5">
        <f t="shared" si="16"/>
      </c>
      <c r="BU20" s="49">
        <f t="shared" si="17"/>
        <v>0</v>
      </c>
      <c r="BV20" s="3">
        <f t="shared" si="32"/>
        <v>113</v>
      </c>
      <c r="BW20" s="69" t="e">
        <f t="shared" si="18"/>
        <v>#VALUE!</v>
      </c>
      <c r="CA20" s="87"/>
    </row>
    <row r="21" spans="2:79" ht="15">
      <c r="B21" s="105" t="s">
        <v>1336</v>
      </c>
      <c r="C21" s="106" t="s">
        <v>1334</v>
      </c>
      <c r="D21" s="107">
        <v>1103870123</v>
      </c>
      <c r="E21" s="99"/>
      <c r="F21" s="95"/>
      <c r="G21" s="95"/>
      <c r="H21" s="95"/>
      <c r="I21" s="95"/>
      <c r="J21" s="95"/>
      <c r="K21" s="94"/>
      <c r="L21" s="95"/>
      <c r="M21" s="43" t="s">
        <v>1096</v>
      </c>
      <c r="N21" s="44">
        <v>15</v>
      </c>
      <c r="O21" s="44">
        <v>16</v>
      </c>
      <c r="P21" s="44">
        <v>15</v>
      </c>
      <c r="Q21" s="4">
        <f aca="true" t="shared" si="34" ref="Q21:Q52">SUM(N21:P21)</f>
        <v>46</v>
      </c>
      <c r="R21" s="5">
        <f aca="true" t="shared" si="35" ref="R21:R52">IF(M21="","",RANK(Q21,Q$7:Q$354))</f>
        <v>12</v>
      </c>
      <c r="S21" s="38">
        <f aca="true" t="shared" si="36" ref="S21:S52">IF(R21="",0,Q$355+1-R21)</f>
        <v>241</v>
      </c>
      <c r="T21" s="3">
        <f aca="true" t="shared" si="37" ref="T21:T52">S21+K21</f>
        <v>241</v>
      </c>
      <c r="U21" s="5">
        <f t="shared" si="4"/>
        <v>108</v>
      </c>
      <c r="V21" s="43" t="s">
        <v>1392</v>
      </c>
      <c r="W21" s="44">
        <v>11</v>
      </c>
      <c r="X21" s="44">
        <v>15</v>
      </c>
      <c r="Y21" s="44">
        <v>13</v>
      </c>
      <c r="Z21" s="4">
        <f t="shared" si="5"/>
        <v>39</v>
      </c>
      <c r="AA21" s="5">
        <f t="shared" si="6"/>
        <v>112</v>
      </c>
      <c r="AB21" s="38">
        <f t="shared" si="7"/>
        <v>127</v>
      </c>
      <c r="AC21" s="3">
        <f t="shared" si="8"/>
        <v>368</v>
      </c>
      <c r="AD21" s="5">
        <f t="shared" si="9"/>
        <v>106</v>
      </c>
      <c r="AE21" s="43"/>
      <c r="AF21" s="44"/>
      <c r="AG21" s="44"/>
      <c r="AH21" s="44"/>
      <c r="AI21" s="4"/>
      <c r="AJ21" s="5"/>
      <c r="AK21" s="38"/>
      <c r="AL21" s="3"/>
      <c r="AM21" s="5"/>
      <c r="AN21" s="43"/>
      <c r="AO21" s="44"/>
      <c r="AP21" s="44"/>
      <c r="AQ21" s="44"/>
      <c r="AR21" s="4"/>
      <c r="AS21" s="5"/>
      <c r="AT21" s="38"/>
      <c r="AU21" s="3"/>
      <c r="AV21" s="5"/>
      <c r="AW21" s="43"/>
      <c r="AX21" s="44"/>
      <c r="AY21" s="44"/>
      <c r="AZ21" s="44"/>
      <c r="BA21" s="5"/>
      <c r="BB21" s="5"/>
      <c r="BC21" s="38"/>
      <c r="BD21" s="3"/>
      <c r="BE21" s="5"/>
      <c r="BF21" s="21"/>
      <c r="BG21" s="22"/>
      <c r="BH21" s="22"/>
      <c r="BI21" s="22"/>
      <c r="BJ21" s="4"/>
      <c r="BK21" s="5"/>
      <c r="BL21" s="38"/>
      <c r="BM21" s="3"/>
      <c r="BN21" s="5"/>
      <c r="BO21" s="21"/>
      <c r="BP21" s="22"/>
      <c r="BQ21" s="22"/>
      <c r="BR21" s="22"/>
      <c r="BS21" s="4"/>
      <c r="BT21" s="5"/>
      <c r="BU21" s="49"/>
      <c r="BV21" s="3"/>
      <c r="BW21" s="69"/>
      <c r="CA21" s="87"/>
    </row>
    <row r="22" spans="2:79" ht="15">
      <c r="B22" s="105" t="s">
        <v>1337</v>
      </c>
      <c r="C22" s="106" t="s">
        <v>1334</v>
      </c>
      <c r="D22" s="107">
        <v>1103870125</v>
      </c>
      <c r="E22" s="99"/>
      <c r="F22" s="95"/>
      <c r="G22" s="95"/>
      <c r="H22" s="95"/>
      <c r="I22" s="95"/>
      <c r="J22" s="95"/>
      <c r="K22" s="94"/>
      <c r="L22" s="95"/>
      <c r="M22" s="43" t="s">
        <v>1097</v>
      </c>
      <c r="N22" s="44">
        <v>12</v>
      </c>
      <c r="O22" s="44">
        <v>9</v>
      </c>
      <c r="P22" s="44">
        <v>12</v>
      </c>
      <c r="Q22" s="4">
        <f t="shared" si="34"/>
        <v>33</v>
      </c>
      <c r="R22" s="5">
        <f t="shared" si="35"/>
        <v>183</v>
      </c>
      <c r="S22" s="38">
        <f t="shared" si="36"/>
        <v>70</v>
      </c>
      <c r="T22" s="3">
        <f t="shared" si="37"/>
        <v>70</v>
      </c>
      <c r="U22" s="5">
        <f t="shared" si="4"/>
        <v>230</v>
      </c>
      <c r="V22" s="43" t="s">
        <v>1393</v>
      </c>
      <c r="W22" s="44">
        <v>11</v>
      </c>
      <c r="X22" s="44">
        <v>13</v>
      </c>
      <c r="Y22" s="44">
        <v>16</v>
      </c>
      <c r="Z22" s="4">
        <f t="shared" si="5"/>
        <v>40</v>
      </c>
      <c r="AA22" s="5">
        <f t="shared" si="6"/>
        <v>98</v>
      </c>
      <c r="AB22" s="38">
        <f t="shared" si="7"/>
        <v>141</v>
      </c>
      <c r="AC22" s="3">
        <f t="shared" si="8"/>
        <v>211</v>
      </c>
      <c r="AD22" s="5">
        <f t="shared" si="9"/>
        <v>201</v>
      </c>
      <c r="AE22" s="43"/>
      <c r="AF22" s="44"/>
      <c r="AG22" s="44"/>
      <c r="AH22" s="44"/>
      <c r="AI22" s="4">
        <f t="shared" si="33"/>
        <v>0</v>
      </c>
      <c r="AJ22" s="5">
        <f>IF(AE22="","",RANK(AI22,AI$7:AI$305))</f>
      </c>
      <c r="AK22" s="38">
        <f>IF(AJ22="",0,AI$306+1-AJ22)</f>
        <v>0</v>
      </c>
      <c r="AL22" s="3">
        <f t="shared" si="21"/>
        <v>211</v>
      </c>
      <c r="AM22" s="5">
        <f>IF(AL22=0,"",RANK(AL22,AL$7:AL$305))</f>
        <v>180</v>
      </c>
      <c r="AN22" s="21"/>
      <c r="AO22" s="22"/>
      <c r="AP22" s="22"/>
      <c r="AQ22" s="22"/>
      <c r="AR22" s="4">
        <f t="shared" si="23"/>
        <v>0</v>
      </c>
      <c r="AS22" s="5">
        <f aca="true" t="shared" si="38" ref="AS22:AS44">IF(AN22="","",RANK(AR22,AR$7:AR$305))</f>
      </c>
      <c r="AT22" s="38">
        <f aca="true" t="shared" si="39" ref="AT22:AT43">IF(AS22="",0,AR$306+1-AS22)</f>
        <v>0</v>
      </c>
      <c r="AU22" s="3">
        <f t="shared" si="25"/>
        <v>211</v>
      </c>
      <c r="AV22" s="5" t="e">
        <f aca="true" t="shared" si="40" ref="AV22:AV43">IF(AU22=0,"",RANK(AU22,AU$7:AU$305))</f>
        <v>#VALUE!</v>
      </c>
      <c r="AW22" s="21"/>
      <c r="AX22" s="22"/>
      <c r="AY22" s="22"/>
      <c r="AZ22" s="22"/>
      <c r="BA22" s="5">
        <f>SUM(AX22:AZ22)</f>
        <v>0</v>
      </c>
      <c r="BB22" s="5">
        <f aca="true" t="shared" si="41" ref="BB22:BB43">IF(AW22="","",RANK(BA22,BA$7:BA$305))</f>
      </c>
      <c r="BC22" s="38">
        <f>IF(BB22="",0,BA$306+1-BB22)</f>
        <v>0</v>
      </c>
      <c r="BD22" s="3">
        <f t="shared" si="30"/>
        <v>211</v>
      </c>
      <c r="BE22" s="5" t="e">
        <f aca="true" t="shared" si="42" ref="BE22:BE43">IF(BD22=0,"",RANK(BD22,BD$7:BD$305))</f>
        <v>#VALUE!</v>
      </c>
      <c r="BF22" s="21"/>
      <c r="BG22" s="22"/>
      <c r="BH22" s="22"/>
      <c r="BI22" s="22"/>
      <c r="BJ22" s="4">
        <f t="shared" si="11"/>
        <v>0</v>
      </c>
      <c r="BK22" s="5">
        <f aca="true" t="shared" si="43" ref="BK22:BK44">IF(BF22="","",RANK(BJ22,BJ$7:BJ$305))</f>
      </c>
      <c r="BL22" s="38">
        <f aca="true" t="shared" si="44" ref="BL22:BL44">IF(BK22="",0,BJ$306+1-BK22)</f>
        <v>0</v>
      </c>
      <c r="BM22" s="3">
        <f t="shared" si="14"/>
        <v>211</v>
      </c>
      <c r="BN22" s="5" t="e">
        <f aca="true" t="shared" si="45" ref="BN22:BN44">IF(BM22=0,"",RANK(BM22,BM$7:BM$305))</f>
        <v>#VALUE!</v>
      </c>
      <c r="BO22" s="21"/>
      <c r="BP22" s="22"/>
      <c r="BQ22" s="22"/>
      <c r="BR22" s="22"/>
      <c r="BS22" s="4"/>
      <c r="BT22" s="5">
        <f aca="true" t="shared" si="46" ref="BT22:BT45">IF(BO22="","",RANK(BS22,BS$8:BS$305))</f>
      </c>
      <c r="BU22" s="49">
        <f aca="true" t="shared" si="47" ref="BU22:BU45">IF(BT22="",0,BS$306+1-BT22)</f>
        <v>0</v>
      </c>
      <c r="BV22" s="3">
        <f t="shared" si="32"/>
        <v>211</v>
      </c>
      <c r="BW22" s="69" t="e">
        <f aca="true" t="shared" si="48" ref="BW22:BW45">IF(BV22=0,"",RANK(BV22,BV$8:BV$305))</f>
        <v>#VALUE!</v>
      </c>
      <c r="CA22" s="87"/>
    </row>
    <row r="23" spans="2:79" ht="15">
      <c r="B23" s="105" t="s">
        <v>1338</v>
      </c>
      <c r="C23" s="106" t="s">
        <v>805</v>
      </c>
      <c r="D23" s="107">
        <v>1105530124</v>
      </c>
      <c r="E23" s="99"/>
      <c r="F23" s="95"/>
      <c r="G23" s="95"/>
      <c r="H23" s="95"/>
      <c r="I23" s="95"/>
      <c r="J23" s="95"/>
      <c r="K23" s="94"/>
      <c r="L23" s="95"/>
      <c r="M23" s="43" t="s">
        <v>1098</v>
      </c>
      <c r="N23" s="44">
        <v>14</v>
      </c>
      <c r="O23" s="44">
        <v>15</v>
      </c>
      <c r="P23" s="44">
        <v>13</v>
      </c>
      <c r="Q23" s="4">
        <f t="shared" si="34"/>
        <v>42</v>
      </c>
      <c r="R23" s="5">
        <f t="shared" si="35"/>
        <v>39</v>
      </c>
      <c r="S23" s="38">
        <f t="shared" si="36"/>
        <v>214</v>
      </c>
      <c r="T23" s="3">
        <f t="shared" si="37"/>
        <v>214</v>
      </c>
      <c r="U23" s="5">
        <f t="shared" si="4"/>
        <v>140</v>
      </c>
      <c r="V23" s="43" t="s">
        <v>1394</v>
      </c>
      <c r="W23" s="44">
        <v>15</v>
      </c>
      <c r="X23" s="44">
        <v>13</v>
      </c>
      <c r="Y23" s="44">
        <v>15</v>
      </c>
      <c r="Z23" s="4">
        <f t="shared" si="5"/>
        <v>43</v>
      </c>
      <c r="AA23" s="5">
        <f t="shared" si="6"/>
        <v>58</v>
      </c>
      <c r="AB23" s="38">
        <f t="shared" si="7"/>
        <v>181</v>
      </c>
      <c r="AC23" s="3">
        <f t="shared" si="8"/>
        <v>395</v>
      </c>
      <c r="AD23" s="5">
        <f t="shared" si="9"/>
        <v>93</v>
      </c>
      <c r="AE23" s="43"/>
      <c r="AF23" s="44"/>
      <c r="AG23" s="44"/>
      <c r="AH23" s="44"/>
      <c r="AI23" s="4">
        <f t="shared" si="33"/>
        <v>0</v>
      </c>
      <c r="AJ23" s="5">
        <f>IF(AE23="","",RANK(AI23,AI$7:AI$305))</f>
      </c>
      <c r="AK23" s="38">
        <f>IF(AJ23="",0,AI$306+1-AJ23)</f>
        <v>0</v>
      </c>
      <c r="AL23" s="3">
        <f t="shared" si="21"/>
        <v>395</v>
      </c>
      <c r="AM23" s="5">
        <f>IF(AL23=0,"",RANK(AL23,AL$7:AL$305))</f>
        <v>83</v>
      </c>
      <c r="AN23" s="21"/>
      <c r="AO23" s="22"/>
      <c r="AP23" s="22"/>
      <c r="AQ23" s="22"/>
      <c r="AR23" s="4">
        <f t="shared" si="23"/>
        <v>0</v>
      </c>
      <c r="AS23" s="5">
        <f t="shared" si="38"/>
      </c>
      <c r="AT23" s="38">
        <f t="shared" si="39"/>
        <v>0</v>
      </c>
      <c r="AU23" s="3">
        <f t="shared" si="25"/>
        <v>395</v>
      </c>
      <c r="AV23" s="5" t="e">
        <f t="shared" si="40"/>
        <v>#VALUE!</v>
      </c>
      <c r="AW23" s="21"/>
      <c r="AX23" s="22"/>
      <c r="AY23" s="22"/>
      <c r="AZ23" s="22"/>
      <c r="BA23" s="5"/>
      <c r="BB23" s="5">
        <f t="shared" si="41"/>
      </c>
      <c r="BC23" s="38"/>
      <c r="BD23" s="3">
        <f t="shared" si="30"/>
        <v>395</v>
      </c>
      <c r="BE23" s="5" t="e">
        <f t="shared" si="42"/>
        <v>#VALUE!</v>
      </c>
      <c r="BF23" s="21"/>
      <c r="BG23" s="22"/>
      <c r="BH23" s="22"/>
      <c r="BI23" s="22"/>
      <c r="BJ23" s="4">
        <f t="shared" si="11"/>
        <v>0</v>
      </c>
      <c r="BK23" s="5">
        <f t="shared" si="43"/>
      </c>
      <c r="BL23" s="38">
        <f t="shared" si="44"/>
        <v>0</v>
      </c>
      <c r="BM23" s="3">
        <f t="shared" si="14"/>
        <v>395</v>
      </c>
      <c r="BN23" s="5" t="e">
        <f t="shared" si="45"/>
        <v>#VALUE!</v>
      </c>
      <c r="BO23" s="21"/>
      <c r="BP23" s="22"/>
      <c r="BQ23" s="22"/>
      <c r="BR23" s="22"/>
      <c r="BS23" s="4">
        <f t="shared" si="19"/>
        <v>0</v>
      </c>
      <c r="BT23" s="5">
        <f t="shared" si="46"/>
      </c>
      <c r="BU23" s="49">
        <f t="shared" si="47"/>
        <v>0</v>
      </c>
      <c r="BV23" s="3">
        <f t="shared" si="32"/>
        <v>395</v>
      </c>
      <c r="BW23" s="69" t="e">
        <f t="shared" si="48"/>
        <v>#VALUE!</v>
      </c>
      <c r="CA23" s="87"/>
    </row>
    <row r="24" spans="2:79" ht="15">
      <c r="B24" s="105" t="s">
        <v>832</v>
      </c>
      <c r="C24" s="106" t="s">
        <v>805</v>
      </c>
      <c r="D24" s="107">
        <v>1105530168</v>
      </c>
      <c r="E24" s="65" t="s">
        <v>527</v>
      </c>
      <c r="F24" s="5">
        <v>11</v>
      </c>
      <c r="G24" s="5">
        <v>10</v>
      </c>
      <c r="H24" s="5">
        <v>12</v>
      </c>
      <c r="I24" s="5">
        <f>SUM(F24:H24)</f>
        <v>33</v>
      </c>
      <c r="J24" s="5">
        <f>IF(E24="","",RANK(I24,I$7:I$346))</f>
        <v>163</v>
      </c>
      <c r="K24" s="4">
        <f>IF(J24="",0,I$355+1-J24)</f>
        <v>50</v>
      </c>
      <c r="L24" s="5">
        <f>IF(E24="","",RANK(K24,K$7:K$350))</f>
        <v>163</v>
      </c>
      <c r="M24" s="43" t="s">
        <v>1099</v>
      </c>
      <c r="N24" s="44">
        <v>10</v>
      </c>
      <c r="O24" s="44">
        <v>6</v>
      </c>
      <c r="P24" s="44">
        <v>13</v>
      </c>
      <c r="Q24" s="4">
        <f t="shared" si="34"/>
        <v>29</v>
      </c>
      <c r="R24" s="5">
        <f t="shared" si="35"/>
        <v>235</v>
      </c>
      <c r="S24" s="38">
        <f t="shared" si="36"/>
        <v>18</v>
      </c>
      <c r="T24" s="3">
        <f t="shared" si="37"/>
        <v>68</v>
      </c>
      <c r="U24" s="5">
        <f t="shared" si="4"/>
        <v>235</v>
      </c>
      <c r="V24" s="21"/>
      <c r="W24" s="44"/>
      <c r="X24" s="44"/>
      <c r="Y24" s="44"/>
      <c r="Z24" s="4">
        <f t="shared" si="5"/>
        <v>0</v>
      </c>
      <c r="AA24" s="5">
        <f t="shared" si="6"/>
      </c>
      <c r="AB24" s="38">
        <f t="shared" si="7"/>
        <v>0</v>
      </c>
      <c r="AC24" s="3">
        <f t="shared" si="8"/>
        <v>68</v>
      </c>
      <c r="AD24" s="5">
        <f t="shared" si="9"/>
        <v>256</v>
      </c>
      <c r="AE24" s="21"/>
      <c r="AF24" s="22"/>
      <c r="AG24" s="22"/>
      <c r="AH24" s="22"/>
      <c r="AI24" s="4">
        <f t="shared" si="33"/>
        <v>0</v>
      </c>
      <c r="AJ24" s="5">
        <f>IF(AE24="","",RANK(AI24,AI$7:AI$305))</f>
      </c>
      <c r="AK24" s="38">
        <f>IF(AJ24="",0,AI$306+1-AJ24)</f>
        <v>0</v>
      </c>
      <c r="AL24" s="3">
        <f t="shared" si="21"/>
        <v>68</v>
      </c>
      <c r="AM24" s="5">
        <f>IF(AL24=0,"",RANK(AL24,AL$7:AL$305))</f>
        <v>232</v>
      </c>
      <c r="AN24" s="21"/>
      <c r="AO24" s="22"/>
      <c r="AP24" s="22"/>
      <c r="AQ24" s="22"/>
      <c r="AR24" s="4">
        <f t="shared" si="23"/>
        <v>0</v>
      </c>
      <c r="AS24" s="5">
        <f t="shared" si="38"/>
      </c>
      <c r="AT24" s="38">
        <f t="shared" si="39"/>
        <v>0</v>
      </c>
      <c r="AU24" s="3">
        <f t="shared" si="25"/>
        <v>68</v>
      </c>
      <c r="AV24" s="5" t="e">
        <f t="shared" si="40"/>
        <v>#VALUE!</v>
      </c>
      <c r="AW24" s="21"/>
      <c r="AX24" s="22"/>
      <c r="AY24" s="22"/>
      <c r="AZ24" s="22"/>
      <c r="BA24" s="5">
        <f aca="true" t="shared" si="49" ref="BA24:BA43">SUM(AX24:AZ24)</f>
        <v>0</v>
      </c>
      <c r="BB24" s="5">
        <f t="shared" si="41"/>
      </c>
      <c r="BC24" s="38">
        <f aca="true" t="shared" si="50" ref="BC24:BC43">IF(BB24="",0,BA$306+1-BB24)</f>
        <v>0</v>
      </c>
      <c r="BD24" s="3">
        <f t="shared" si="30"/>
        <v>68</v>
      </c>
      <c r="BE24" s="5" t="e">
        <f t="shared" si="42"/>
        <v>#VALUE!</v>
      </c>
      <c r="BF24" s="21"/>
      <c r="BG24" s="22"/>
      <c r="BH24" s="22"/>
      <c r="BI24" s="22"/>
      <c r="BJ24" s="4">
        <f t="shared" si="11"/>
        <v>0</v>
      </c>
      <c r="BK24" s="5">
        <f t="shared" si="43"/>
      </c>
      <c r="BL24" s="38">
        <f t="shared" si="44"/>
        <v>0</v>
      </c>
      <c r="BM24" s="3">
        <f t="shared" si="14"/>
        <v>68</v>
      </c>
      <c r="BN24" s="5" t="e">
        <f t="shared" si="45"/>
        <v>#VALUE!</v>
      </c>
      <c r="BO24" s="21"/>
      <c r="BP24" s="22"/>
      <c r="BQ24" s="22"/>
      <c r="BR24" s="22"/>
      <c r="BS24" s="4"/>
      <c r="BT24" s="5">
        <f t="shared" si="46"/>
      </c>
      <c r="BU24" s="49">
        <f t="shared" si="47"/>
        <v>0</v>
      </c>
      <c r="BV24" s="3">
        <f t="shared" si="32"/>
        <v>68</v>
      </c>
      <c r="BW24" s="69" t="e">
        <f t="shared" si="48"/>
        <v>#VALUE!</v>
      </c>
      <c r="CA24" s="87"/>
    </row>
    <row r="25" spans="2:79" ht="15">
      <c r="B25" s="105" t="s">
        <v>1339</v>
      </c>
      <c r="C25" s="106" t="s">
        <v>805</v>
      </c>
      <c r="D25" s="107">
        <v>1105530177</v>
      </c>
      <c r="E25" s="65"/>
      <c r="F25" s="5"/>
      <c r="G25" s="5"/>
      <c r="H25" s="5"/>
      <c r="I25" s="5"/>
      <c r="J25" s="5"/>
      <c r="K25" s="4"/>
      <c r="L25" s="5"/>
      <c r="M25" s="43" t="s">
        <v>1100</v>
      </c>
      <c r="N25" s="44">
        <v>12</v>
      </c>
      <c r="O25" s="44">
        <v>8</v>
      </c>
      <c r="P25" s="44">
        <v>9</v>
      </c>
      <c r="Q25" s="4">
        <f t="shared" si="34"/>
        <v>29</v>
      </c>
      <c r="R25" s="5">
        <f t="shared" si="35"/>
        <v>235</v>
      </c>
      <c r="S25" s="38">
        <f t="shared" si="36"/>
        <v>18</v>
      </c>
      <c r="T25" s="3">
        <f t="shared" si="37"/>
        <v>18</v>
      </c>
      <c r="U25" s="5">
        <f t="shared" si="4"/>
        <v>254</v>
      </c>
      <c r="V25" s="21"/>
      <c r="W25" s="44"/>
      <c r="X25" s="44"/>
      <c r="Y25" s="44"/>
      <c r="Z25" s="4">
        <f t="shared" si="5"/>
        <v>0</v>
      </c>
      <c r="AA25" s="5">
        <f t="shared" si="6"/>
      </c>
      <c r="AB25" s="38">
        <f t="shared" si="7"/>
        <v>0</v>
      </c>
      <c r="AC25" s="3">
        <f t="shared" si="8"/>
        <v>18</v>
      </c>
      <c r="AD25" s="5">
        <f t="shared" si="9"/>
        <v>271</v>
      </c>
      <c r="AE25" s="21"/>
      <c r="AF25" s="22"/>
      <c r="AG25" s="22"/>
      <c r="AH25" s="22"/>
      <c r="AI25" s="4">
        <f t="shared" si="33"/>
        <v>0</v>
      </c>
      <c r="AJ25" s="5">
        <f>IF(AE25="","",RANK(AI25,AI$7:AI$305))</f>
      </c>
      <c r="AK25" s="38">
        <f>IF(AJ25="",0,AI$306+1-AJ25)</f>
        <v>0</v>
      </c>
      <c r="AL25" s="3">
        <f t="shared" si="21"/>
        <v>18</v>
      </c>
      <c r="AM25" s="5">
        <f>IF(AL25=0,"",RANK(AL25,AL$7:AL$305))</f>
        <v>247</v>
      </c>
      <c r="AN25" s="21"/>
      <c r="AO25" s="22"/>
      <c r="AP25" s="22"/>
      <c r="AQ25" s="22"/>
      <c r="AR25" s="4">
        <f t="shared" si="23"/>
        <v>0</v>
      </c>
      <c r="AS25" s="5">
        <f t="shared" si="38"/>
      </c>
      <c r="AT25" s="38">
        <f t="shared" si="39"/>
        <v>0</v>
      </c>
      <c r="AU25" s="3">
        <f t="shared" si="25"/>
        <v>18</v>
      </c>
      <c r="AV25" s="5" t="e">
        <f t="shared" si="40"/>
        <v>#VALUE!</v>
      </c>
      <c r="AW25" s="21"/>
      <c r="AX25" s="22"/>
      <c r="AY25" s="22"/>
      <c r="AZ25" s="22"/>
      <c r="BA25" s="5">
        <f t="shared" si="49"/>
        <v>0</v>
      </c>
      <c r="BB25" s="5">
        <f t="shared" si="41"/>
      </c>
      <c r="BC25" s="38">
        <f t="shared" si="50"/>
        <v>0</v>
      </c>
      <c r="BD25" s="3">
        <f t="shared" si="30"/>
        <v>18</v>
      </c>
      <c r="BE25" s="5" t="e">
        <f t="shared" si="42"/>
        <v>#VALUE!</v>
      </c>
      <c r="BF25" s="21"/>
      <c r="BG25" s="22"/>
      <c r="BH25" s="22"/>
      <c r="BI25" s="22"/>
      <c r="BJ25" s="4">
        <f t="shared" si="11"/>
        <v>0</v>
      </c>
      <c r="BK25" s="5">
        <f t="shared" si="43"/>
      </c>
      <c r="BL25" s="38">
        <f t="shared" si="44"/>
        <v>0</v>
      </c>
      <c r="BM25" s="3">
        <f t="shared" si="14"/>
        <v>18</v>
      </c>
      <c r="BN25" s="5" t="e">
        <f t="shared" si="45"/>
        <v>#VALUE!</v>
      </c>
      <c r="BO25" s="21"/>
      <c r="BP25" s="22"/>
      <c r="BQ25" s="22"/>
      <c r="BR25" s="22"/>
      <c r="BS25" s="4"/>
      <c r="BT25" s="5">
        <f t="shared" si="46"/>
      </c>
      <c r="BU25" s="49">
        <f t="shared" si="47"/>
        <v>0</v>
      </c>
      <c r="BV25" s="3">
        <f t="shared" si="32"/>
        <v>18</v>
      </c>
      <c r="BW25" s="69" t="e">
        <f t="shared" si="48"/>
        <v>#VALUE!</v>
      </c>
      <c r="CA25" s="87"/>
    </row>
    <row r="26" spans="2:79" ht="15">
      <c r="B26" s="105" t="s">
        <v>834</v>
      </c>
      <c r="C26" s="106" t="s">
        <v>805</v>
      </c>
      <c r="D26" s="107">
        <v>1105530179</v>
      </c>
      <c r="E26" s="65" t="s">
        <v>560</v>
      </c>
      <c r="F26" s="5">
        <v>11</v>
      </c>
      <c r="G26" s="5">
        <v>11</v>
      </c>
      <c r="H26" s="5">
        <v>10</v>
      </c>
      <c r="I26" s="5">
        <f>SUM(F26:H26)</f>
        <v>32</v>
      </c>
      <c r="J26" s="5">
        <f>IF(E26="","",RANK(I26,I$7:I$346))</f>
        <v>173</v>
      </c>
      <c r="K26" s="4">
        <f>IF(J26="",0,I$355+1-J26)</f>
        <v>40</v>
      </c>
      <c r="L26" s="5">
        <f>IF(E26="","",RANK(K26,K$7:K$350))</f>
        <v>173</v>
      </c>
      <c r="M26" s="43" t="s">
        <v>1101</v>
      </c>
      <c r="N26" s="44">
        <v>14</v>
      </c>
      <c r="O26" s="44">
        <v>17</v>
      </c>
      <c r="P26" s="44">
        <v>19</v>
      </c>
      <c r="Q26" s="4">
        <f t="shared" si="34"/>
        <v>50</v>
      </c>
      <c r="R26" s="5">
        <f t="shared" si="35"/>
        <v>3</v>
      </c>
      <c r="S26" s="38">
        <f t="shared" si="36"/>
        <v>250</v>
      </c>
      <c r="T26" s="3">
        <f t="shared" si="37"/>
        <v>290</v>
      </c>
      <c r="U26" s="5">
        <f t="shared" si="4"/>
        <v>74</v>
      </c>
      <c r="V26" s="21" t="s">
        <v>1395</v>
      </c>
      <c r="W26" s="44">
        <v>20</v>
      </c>
      <c r="X26" s="44">
        <v>16</v>
      </c>
      <c r="Y26" s="44">
        <v>16</v>
      </c>
      <c r="Z26" s="4">
        <f t="shared" si="5"/>
        <v>52</v>
      </c>
      <c r="AA26" s="5">
        <f t="shared" si="6"/>
        <v>3</v>
      </c>
      <c r="AB26" s="38">
        <f t="shared" si="7"/>
        <v>236</v>
      </c>
      <c r="AC26" s="3">
        <f t="shared" si="8"/>
        <v>526</v>
      </c>
      <c r="AD26" s="5">
        <f t="shared" si="9"/>
        <v>35</v>
      </c>
      <c r="AE26" s="21"/>
      <c r="AF26" s="22"/>
      <c r="AG26" s="22"/>
      <c r="AH26" s="22"/>
      <c r="AI26" s="4"/>
      <c r="AJ26" s="5"/>
      <c r="AK26" s="38"/>
      <c r="AL26" s="3"/>
      <c r="AM26" s="5"/>
      <c r="AN26" s="21"/>
      <c r="AO26" s="22"/>
      <c r="AP26" s="22"/>
      <c r="AQ26" s="22"/>
      <c r="AR26" s="4">
        <f t="shared" si="23"/>
        <v>0</v>
      </c>
      <c r="AS26" s="5">
        <f t="shared" si="38"/>
      </c>
      <c r="AT26" s="38">
        <f t="shared" si="39"/>
        <v>0</v>
      </c>
      <c r="AU26" s="3">
        <f t="shared" si="25"/>
        <v>0</v>
      </c>
      <c r="AV26" s="5">
        <f t="shared" si="40"/>
      </c>
      <c r="AW26" s="21"/>
      <c r="AX26" s="22"/>
      <c r="AY26" s="22"/>
      <c r="AZ26" s="22"/>
      <c r="BA26" s="5">
        <f t="shared" si="49"/>
        <v>0</v>
      </c>
      <c r="BB26" s="5">
        <f t="shared" si="41"/>
      </c>
      <c r="BC26" s="38">
        <f t="shared" si="50"/>
        <v>0</v>
      </c>
      <c r="BD26" s="3">
        <f t="shared" si="30"/>
        <v>0</v>
      </c>
      <c r="BE26" s="5">
        <f t="shared" si="42"/>
      </c>
      <c r="BF26" s="21"/>
      <c r="BG26" s="22"/>
      <c r="BH26" s="22"/>
      <c r="BI26" s="22"/>
      <c r="BJ26" s="4">
        <f t="shared" si="11"/>
        <v>0</v>
      </c>
      <c r="BK26" s="5">
        <f t="shared" si="43"/>
      </c>
      <c r="BL26" s="38">
        <f t="shared" si="44"/>
        <v>0</v>
      </c>
      <c r="BM26" s="3">
        <f t="shared" si="14"/>
        <v>0</v>
      </c>
      <c r="BN26" s="5">
        <f t="shared" si="45"/>
      </c>
      <c r="BO26" s="21"/>
      <c r="BP26" s="22"/>
      <c r="BQ26" s="22"/>
      <c r="BR26" s="22"/>
      <c r="BS26" s="4"/>
      <c r="BT26" s="5">
        <f t="shared" si="46"/>
      </c>
      <c r="BU26" s="49">
        <f t="shared" si="47"/>
        <v>0</v>
      </c>
      <c r="BV26" s="3">
        <f t="shared" si="32"/>
        <v>0</v>
      </c>
      <c r="BW26" s="69">
        <f t="shared" si="48"/>
      </c>
      <c r="CA26" s="87"/>
    </row>
    <row r="27" spans="2:79" ht="15">
      <c r="B27" s="105" t="s">
        <v>836</v>
      </c>
      <c r="C27" s="106" t="s">
        <v>805</v>
      </c>
      <c r="D27" s="107">
        <v>1105530197</v>
      </c>
      <c r="E27" s="99" t="s">
        <v>439</v>
      </c>
      <c r="F27" s="95">
        <v>10</v>
      </c>
      <c r="G27" s="95">
        <v>11</v>
      </c>
      <c r="H27" s="95">
        <v>15</v>
      </c>
      <c r="I27" s="95">
        <f>SUM(F27:H27)</f>
        <v>36</v>
      </c>
      <c r="J27" s="95">
        <f>IF(E27="","",RANK(I27,I$7:I$346))</f>
        <v>115</v>
      </c>
      <c r="K27" s="94">
        <f>IF(J27="",0,I$355+1-J27)</f>
        <v>98</v>
      </c>
      <c r="L27" s="95">
        <f>IF(E27="","",RANK(K27,K$7:K$350))</f>
        <v>115</v>
      </c>
      <c r="M27" s="21" t="s">
        <v>1102</v>
      </c>
      <c r="N27" s="22">
        <v>11</v>
      </c>
      <c r="O27" s="22">
        <v>12</v>
      </c>
      <c r="P27" s="22">
        <v>13</v>
      </c>
      <c r="Q27" s="4">
        <f t="shared" si="34"/>
        <v>36</v>
      </c>
      <c r="R27" s="5">
        <f t="shared" si="35"/>
        <v>128</v>
      </c>
      <c r="S27" s="38">
        <f t="shared" si="36"/>
        <v>125</v>
      </c>
      <c r="T27" s="3">
        <f t="shared" si="37"/>
        <v>223</v>
      </c>
      <c r="U27" s="5">
        <f t="shared" si="4"/>
        <v>127</v>
      </c>
      <c r="V27" s="21" t="s">
        <v>1396</v>
      </c>
      <c r="W27" s="44">
        <v>12</v>
      </c>
      <c r="X27" s="44">
        <v>17</v>
      </c>
      <c r="Y27" s="44">
        <v>13</v>
      </c>
      <c r="Z27" s="4">
        <f t="shared" si="5"/>
        <v>42</v>
      </c>
      <c r="AA27" s="5">
        <f t="shared" si="6"/>
        <v>66</v>
      </c>
      <c r="AB27" s="38">
        <f t="shared" si="7"/>
        <v>173</v>
      </c>
      <c r="AC27" s="3">
        <f t="shared" si="8"/>
        <v>396</v>
      </c>
      <c r="AD27" s="5">
        <f t="shared" si="9"/>
        <v>91</v>
      </c>
      <c r="AE27" s="21"/>
      <c r="AF27" s="22"/>
      <c r="AG27" s="22"/>
      <c r="AH27" s="22"/>
      <c r="AI27" s="4">
        <f aca="true" t="shared" si="51" ref="AI27:AI43">SUM(AF27:AH27)</f>
        <v>0</v>
      </c>
      <c r="AJ27" s="5">
        <f aca="true" t="shared" si="52" ref="AJ27:AJ43">IF(AE27="","",RANK(AI27,AI$7:AI$305))</f>
      </c>
      <c r="AK27" s="38">
        <f aca="true" t="shared" si="53" ref="AK27:AK43">IF(AJ27="",0,AI$306+1-AJ27)</f>
        <v>0</v>
      </c>
      <c r="AL27" s="3">
        <f aca="true" t="shared" si="54" ref="AL27:AL43">AK27+AC27</f>
        <v>396</v>
      </c>
      <c r="AM27" s="5">
        <f aca="true" t="shared" si="55" ref="AM27:AM43">IF(AL27=0,"",RANK(AL27,AL$7:AL$305))</f>
        <v>81</v>
      </c>
      <c r="AN27" s="21"/>
      <c r="AO27" s="22"/>
      <c r="AP27" s="22"/>
      <c r="AQ27" s="22"/>
      <c r="AR27" s="4">
        <f t="shared" si="23"/>
        <v>0</v>
      </c>
      <c r="AS27" s="5">
        <f t="shared" si="38"/>
      </c>
      <c r="AT27" s="38">
        <f t="shared" si="39"/>
        <v>0</v>
      </c>
      <c r="AU27" s="3">
        <f t="shared" si="25"/>
        <v>396</v>
      </c>
      <c r="AV27" s="5" t="e">
        <f t="shared" si="40"/>
        <v>#VALUE!</v>
      </c>
      <c r="AW27" s="21"/>
      <c r="AX27" s="22"/>
      <c r="AY27" s="22"/>
      <c r="AZ27" s="22"/>
      <c r="BA27" s="5">
        <f t="shared" si="49"/>
        <v>0</v>
      </c>
      <c r="BB27" s="5">
        <f t="shared" si="41"/>
      </c>
      <c r="BC27" s="38">
        <f t="shared" si="50"/>
        <v>0</v>
      </c>
      <c r="BD27" s="3">
        <f t="shared" si="30"/>
        <v>396</v>
      </c>
      <c r="BE27" s="5" t="e">
        <f t="shared" si="42"/>
        <v>#VALUE!</v>
      </c>
      <c r="BF27" s="21"/>
      <c r="BG27" s="22"/>
      <c r="BH27" s="22"/>
      <c r="BI27" s="22"/>
      <c r="BJ27" s="4">
        <f t="shared" si="11"/>
        <v>0</v>
      </c>
      <c r="BK27" s="5">
        <f t="shared" si="43"/>
      </c>
      <c r="BL27" s="38">
        <f t="shared" si="44"/>
        <v>0</v>
      </c>
      <c r="BM27" s="3">
        <f t="shared" si="14"/>
        <v>396</v>
      </c>
      <c r="BN27" s="5" t="e">
        <f t="shared" si="45"/>
        <v>#VALUE!</v>
      </c>
      <c r="BO27" s="21"/>
      <c r="BP27" s="22"/>
      <c r="BQ27" s="22"/>
      <c r="BR27" s="22"/>
      <c r="BS27" s="4">
        <f t="shared" si="19"/>
        <v>0</v>
      </c>
      <c r="BT27" s="5">
        <f t="shared" si="46"/>
      </c>
      <c r="BU27" s="49">
        <f t="shared" si="47"/>
        <v>0</v>
      </c>
      <c r="BV27" s="3">
        <f t="shared" si="32"/>
        <v>396</v>
      </c>
      <c r="BW27" s="69" t="e">
        <f t="shared" si="48"/>
        <v>#VALUE!</v>
      </c>
      <c r="CA27" s="87"/>
    </row>
    <row r="28" spans="2:79" ht="15">
      <c r="B28" s="105" t="s">
        <v>173</v>
      </c>
      <c r="C28" s="106" t="s">
        <v>805</v>
      </c>
      <c r="D28" s="107">
        <v>1105530199</v>
      </c>
      <c r="E28" s="65" t="s">
        <v>443</v>
      </c>
      <c r="F28" s="5">
        <v>13</v>
      </c>
      <c r="G28" s="5">
        <v>11</v>
      </c>
      <c r="H28" s="5">
        <v>12</v>
      </c>
      <c r="I28" s="5">
        <f>SUM(F28:H28)</f>
        <v>36</v>
      </c>
      <c r="J28" s="5">
        <f>IF(E28="","",RANK(I28,I$7:I$346))</f>
        <v>115</v>
      </c>
      <c r="K28" s="4">
        <f>IF(J28="",0,I$355+1-J28)</f>
        <v>98</v>
      </c>
      <c r="L28" s="5">
        <f>IF(E28="","",RANK(K28,K$7:K$350))</f>
        <v>115</v>
      </c>
      <c r="M28" s="43" t="s">
        <v>1103</v>
      </c>
      <c r="N28" s="44">
        <v>11</v>
      </c>
      <c r="O28" s="44">
        <v>16</v>
      </c>
      <c r="P28" s="44">
        <v>14</v>
      </c>
      <c r="Q28" s="4">
        <f t="shared" si="34"/>
        <v>41</v>
      </c>
      <c r="R28" s="5">
        <f t="shared" si="35"/>
        <v>50</v>
      </c>
      <c r="S28" s="38">
        <f t="shared" si="36"/>
        <v>203</v>
      </c>
      <c r="T28" s="3">
        <f t="shared" si="37"/>
        <v>301</v>
      </c>
      <c r="U28" s="5">
        <f t="shared" si="4"/>
        <v>69</v>
      </c>
      <c r="V28" s="21" t="s">
        <v>1397</v>
      </c>
      <c r="W28" s="44">
        <v>11</v>
      </c>
      <c r="X28" s="44">
        <v>9</v>
      </c>
      <c r="Y28" s="44">
        <v>13</v>
      </c>
      <c r="Z28" s="4">
        <f t="shared" si="5"/>
        <v>33</v>
      </c>
      <c r="AA28" s="5">
        <f t="shared" si="6"/>
        <v>208</v>
      </c>
      <c r="AB28" s="38">
        <f t="shared" si="7"/>
        <v>31</v>
      </c>
      <c r="AC28" s="3">
        <f t="shared" si="8"/>
        <v>332</v>
      </c>
      <c r="AD28" s="5">
        <f t="shared" si="9"/>
        <v>129</v>
      </c>
      <c r="AE28" s="21"/>
      <c r="AF28" s="22"/>
      <c r="AG28" s="22"/>
      <c r="AH28" s="22"/>
      <c r="AI28" s="4">
        <f t="shared" si="51"/>
        <v>0</v>
      </c>
      <c r="AJ28" s="5">
        <f t="shared" si="52"/>
      </c>
      <c r="AK28" s="38">
        <f t="shared" si="53"/>
        <v>0</v>
      </c>
      <c r="AL28" s="3">
        <f t="shared" si="54"/>
        <v>332</v>
      </c>
      <c r="AM28" s="5">
        <f t="shared" si="55"/>
        <v>113</v>
      </c>
      <c r="AN28" s="21"/>
      <c r="AO28" s="22"/>
      <c r="AP28" s="22"/>
      <c r="AQ28" s="22"/>
      <c r="AR28" s="4">
        <f t="shared" si="23"/>
        <v>0</v>
      </c>
      <c r="AS28" s="5">
        <f t="shared" si="38"/>
      </c>
      <c r="AT28" s="38">
        <f t="shared" si="39"/>
        <v>0</v>
      </c>
      <c r="AU28" s="3">
        <f t="shared" si="25"/>
        <v>332</v>
      </c>
      <c r="AV28" s="5" t="e">
        <f t="shared" si="40"/>
        <v>#VALUE!</v>
      </c>
      <c r="AW28" s="21"/>
      <c r="AX28" s="22"/>
      <c r="AY28" s="22"/>
      <c r="AZ28" s="22"/>
      <c r="BA28" s="5">
        <f t="shared" si="49"/>
        <v>0</v>
      </c>
      <c r="BB28" s="5">
        <f t="shared" si="41"/>
      </c>
      <c r="BC28" s="38">
        <f t="shared" si="50"/>
        <v>0</v>
      </c>
      <c r="BD28" s="3">
        <f t="shared" si="30"/>
        <v>332</v>
      </c>
      <c r="BE28" s="5" t="e">
        <f t="shared" si="42"/>
        <v>#VALUE!</v>
      </c>
      <c r="BF28" s="21"/>
      <c r="BG28" s="22"/>
      <c r="BH28" s="22"/>
      <c r="BI28" s="22"/>
      <c r="BJ28" s="4">
        <f t="shared" si="11"/>
        <v>0</v>
      </c>
      <c r="BK28" s="5">
        <f t="shared" si="43"/>
      </c>
      <c r="BL28" s="38">
        <f t="shared" si="44"/>
        <v>0</v>
      </c>
      <c r="BM28" s="3">
        <f t="shared" si="14"/>
        <v>332</v>
      </c>
      <c r="BN28" s="5" t="e">
        <f t="shared" si="45"/>
        <v>#VALUE!</v>
      </c>
      <c r="BO28" s="21"/>
      <c r="BP28" s="22"/>
      <c r="BQ28" s="22"/>
      <c r="BR28" s="22"/>
      <c r="BS28" s="4">
        <f t="shared" si="19"/>
        <v>0</v>
      </c>
      <c r="BT28" s="5">
        <f t="shared" si="46"/>
      </c>
      <c r="BU28" s="49">
        <f t="shared" si="47"/>
        <v>0</v>
      </c>
      <c r="BV28" s="3">
        <f t="shared" si="32"/>
        <v>332</v>
      </c>
      <c r="BW28" s="69" t="e">
        <f t="shared" si="48"/>
        <v>#VALUE!</v>
      </c>
      <c r="CA28" s="87"/>
    </row>
    <row r="29" spans="2:79" ht="15">
      <c r="B29" s="105" t="s">
        <v>1340</v>
      </c>
      <c r="C29" s="106" t="s">
        <v>805</v>
      </c>
      <c r="D29" s="107">
        <v>1105530208</v>
      </c>
      <c r="E29" s="65"/>
      <c r="F29" s="5"/>
      <c r="G29" s="5"/>
      <c r="H29" s="5"/>
      <c r="I29" s="5"/>
      <c r="J29" s="5"/>
      <c r="K29" s="4"/>
      <c r="L29" s="5"/>
      <c r="M29" s="43" t="s">
        <v>1104</v>
      </c>
      <c r="N29" s="44">
        <v>12</v>
      </c>
      <c r="O29" s="44">
        <v>11</v>
      </c>
      <c r="P29" s="44">
        <v>15</v>
      </c>
      <c r="Q29" s="4">
        <f t="shared" si="34"/>
        <v>38</v>
      </c>
      <c r="R29" s="5">
        <f t="shared" si="35"/>
        <v>89</v>
      </c>
      <c r="S29" s="38">
        <f t="shared" si="36"/>
        <v>164</v>
      </c>
      <c r="T29" s="3">
        <f t="shared" si="37"/>
        <v>164</v>
      </c>
      <c r="U29" s="5">
        <f t="shared" si="4"/>
        <v>180</v>
      </c>
      <c r="V29" s="21"/>
      <c r="W29" s="44"/>
      <c r="X29" s="44"/>
      <c r="Y29" s="44"/>
      <c r="Z29" s="4">
        <f t="shared" si="5"/>
        <v>0</v>
      </c>
      <c r="AA29" s="5">
        <f t="shared" si="6"/>
      </c>
      <c r="AB29" s="38">
        <f t="shared" si="7"/>
        <v>0</v>
      </c>
      <c r="AC29" s="3">
        <f t="shared" si="8"/>
        <v>164</v>
      </c>
      <c r="AD29" s="5">
        <f t="shared" si="9"/>
        <v>224</v>
      </c>
      <c r="AE29" s="21"/>
      <c r="AF29" s="22"/>
      <c r="AG29" s="22"/>
      <c r="AH29" s="22"/>
      <c r="AI29" s="4">
        <f t="shared" si="51"/>
        <v>0</v>
      </c>
      <c r="AJ29" s="5">
        <f t="shared" si="52"/>
      </c>
      <c r="AK29" s="38">
        <f t="shared" si="53"/>
        <v>0</v>
      </c>
      <c r="AL29" s="3">
        <f t="shared" si="54"/>
        <v>164</v>
      </c>
      <c r="AM29" s="5">
        <f t="shared" si="55"/>
        <v>202</v>
      </c>
      <c r="AN29" s="21"/>
      <c r="AO29" s="22"/>
      <c r="AP29" s="22"/>
      <c r="AQ29" s="22"/>
      <c r="AR29" s="4">
        <f t="shared" si="23"/>
        <v>0</v>
      </c>
      <c r="AS29" s="5">
        <f t="shared" si="38"/>
      </c>
      <c r="AT29" s="38">
        <f t="shared" si="39"/>
        <v>0</v>
      </c>
      <c r="AU29" s="3">
        <f t="shared" si="25"/>
        <v>164</v>
      </c>
      <c r="AV29" s="5" t="e">
        <f t="shared" si="40"/>
        <v>#VALUE!</v>
      </c>
      <c r="AW29" s="21"/>
      <c r="AX29" s="22"/>
      <c r="AY29" s="22"/>
      <c r="AZ29" s="22"/>
      <c r="BA29" s="5">
        <f t="shared" si="49"/>
        <v>0</v>
      </c>
      <c r="BB29" s="5">
        <f t="shared" si="41"/>
      </c>
      <c r="BC29" s="39">
        <f t="shared" si="50"/>
        <v>0</v>
      </c>
      <c r="BD29" s="3">
        <f t="shared" si="30"/>
        <v>164</v>
      </c>
      <c r="BE29" s="5" t="e">
        <f t="shared" si="42"/>
        <v>#VALUE!</v>
      </c>
      <c r="BF29" s="21"/>
      <c r="BG29" s="22"/>
      <c r="BH29" s="22"/>
      <c r="BI29" s="22"/>
      <c r="BJ29" s="4">
        <f t="shared" si="11"/>
        <v>0</v>
      </c>
      <c r="BK29" s="5">
        <f t="shared" si="43"/>
      </c>
      <c r="BL29" s="38">
        <f t="shared" si="44"/>
        <v>0</v>
      </c>
      <c r="BM29" s="3">
        <f t="shared" si="14"/>
        <v>164</v>
      </c>
      <c r="BN29" s="5" t="e">
        <f t="shared" si="45"/>
        <v>#VALUE!</v>
      </c>
      <c r="BO29" s="21"/>
      <c r="BP29" s="22"/>
      <c r="BQ29" s="22"/>
      <c r="BR29" s="22"/>
      <c r="BS29" s="4">
        <f t="shared" si="19"/>
        <v>0</v>
      </c>
      <c r="BT29" s="5">
        <f t="shared" si="46"/>
      </c>
      <c r="BU29" s="49">
        <f t="shared" si="47"/>
        <v>0</v>
      </c>
      <c r="BV29" s="3">
        <f t="shared" si="32"/>
        <v>164</v>
      </c>
      <c r="BW29" s="69" t="e">
        <f t="shared" si="48"/>
        <v>#VALUE!</v>
      </c>
      <c r="CA29" s="87"/>
    </row>
    <row r="30" spans="2:79" ht="15">
      <c r="B30" s="105" t="s">
        <v>839</v>
      </c>
      <c r="C30" s="106" t="s">
        <v>805</v>
      </c>
      <c r="D30" s="107">
        <v>1105530216</v>
      </c>
      <c r="E30" s="65" t="s">
        <v>191</v>
      </c>
      <c r="F30" s="5">
        <v>11</v>
      </c>
      <c r="G30" s="5">
        <v>10</v>
      </c>
      <c r="H30" s="5">
        <v>12</v>
      </c>
      <c r="I30" s="5">
        <f>SUM(F30:H30)</f>
        <v>33</v>
      </c>
      <c r="J30" s="5">
        <f>IF(E30="","",RANK(I30,I$7:I$346))</f>
        <v>163</v>
      </c>
      <c r="K30" s="4">
        <f>IF(J30="",0,I$355+1-J30)</f>
        <v>50</v>
      </c>
      <c r="L30" s="5">
        <f>IF(E30="","",RANK(K30,K$7:K$350))</f>
        <v>163</v>
      </c>
      <c r="M30" s="43"/>
      <c r="N30" s="44"/>
      <c r="O30" s="44"/>
      <c r="P30" s="44"/>
      <c r="Q30" s="4">
        <f t="shared" si="34"/>
        <v>0</v>
      </c>
      <c r="R30" s="5">
        <f t="shared" si="35"/>
      </c>
      <c r="S30" s="38">
        <f t="shared" si="36"/>
        <v>0</v>
      </c>
      <c r="T30" s="3">
        <f t="shared" si="37"/>
        <v>50</v>
      </c>
      <c r="U30" s="5">
        <f t="shared" si="4"/>
        <v>243</v>
      </c>
      <c r="V30" s="43"/>
      <c r="W30" s="44"/>
      <c r="X30" s="44"/>
      <c r="Y30" s="44"/>
      <c r="Z30" s="4">
        <f t="shared" si="5"/>
        <v>0</v>
      </c>
      <c r="AA30" s="5">
        <f t="shared" si="6"/>
      </c>
      <c r="AB30" s="38">
        <f t="shared" si="7"/>
        <v>0</v>
      </c>
      <c r="AC30" s="3">
        <f t="shared" si="8"/>
        <v>50</v>
      </c>
      <c r="AD30" s="5">
        <f t="shared" si="9"/>
        <v>261</v>
      </c>
      <c r="AE30" s="21"/>
      <c r="AF30" s="22"/>
      <c r="AG30" s="22"/>
      <c r="AH30" s="22"/>
      <c r="AI30" s="4">
        <f t="shared" si="51"/>
        <v>0</v>
      </c>
      <c r="AJ30" s="5">
        <f t="shared" si="52"/>
      </c>
      <c r="AK30" s="38">
        <f t="shared" si="53"/>
        <v>0</v>
      </c>
      <c r="AL30" s="3">
        <f t="shared" si="54"/>
        <v>50</v>
      </c>
      <c r="AM30" s="5">
        <f t="shared" si="55"/>
        <v>237</v>
      </c>
      <c r="AN30" s="21"/>
      <c r="AO30" s="22"/>
      <c r="AP30" s="22"/>
      <c r="AQ30" s="22"/>
      <c r="AR30" s="4">
        <f t="shared" si="23"/>
        <v>0</v>
      </c>
      <c r="AS30" s="5">
        <f t="shared" si="38"/>
      </c>
      <c r="AT30" s="38">
        <f t="shared" si="39"/>
        <v>0</v>
      </c>
      <c r="AU30" s="3">
        <f t="shared" si="25"/>
        <v>50</v>
      </c>
      <c r="AV30" s="5" t="e">
        <f t="shared" si="40"/>
        <v>#VALUE!</v>
      </c>
      <c r="AW30" s="21"/>
      <c r="AX30" s="22"/>
      <c r="AY30" s="22"/>
      <c r="AZ30" s="22"/>
      <c r="BA30" s="5">
        <f t="shared" si="49"/>
        <v>0</v>
      </c>
      <c r="BB30" s="5">
        <f t="shared" si="41"/>
      </c>
      <c r="BC30" s="39">
        <f t="shared" si="50"/>
        <v>0</v>
      </c>
      <c r="BD30" s="3">
        <f t="shared" si="30"/>
        <v>50</v>
      </c>
      <c r="BE30" s="5" t="e">
        <f t="shared" si="42"/>
        <v>#VALUE!</v>
      </c>
      <c r="BF30" s="21"/>
      <c r="BG30" s="22"/>
      <c r="BH30" s="22"/>
      <c r="BI30" s="22"/>
      <c r="BJ30" s="4">
        <f t="shared" si="11"/>
        <v>0</v>
      </c>
      <c r="BK30" s="5">
        <f t="shared" si="43"/>
      </c>
      <c r="BL30" s="38">
        <f t="shared" si="44"/>
        <v>0</v>
      </c>
      <c r="BM30" s="3">
        <f t="shared" si="14"/>
        <v>50</v>
      </c>
      <c r="BN30" s="5" t="e">
        <f t="shared" si="45"/>
        <v>#VALUE!</v>
      </c>
      <c r="BO30" s="21"/>
      <c r="BP30" s="22"/>
      <c r="BQ30" s="22"/>
      <c r="BR30" s="22"/>
      <c r="BS30" s="5">
        <f t="shared" si="19"/>
        <v>0</v>
      </c>
      <c r="BT30" s="5">
        <f t="shared" si="46"/>
      </c>
      <c r="BU30" s="49">
        <f t="shared" si="47"/>
        <v>0</v>
      </c>
      <c r="BV30" s="3">
        <f t="shared" si="32"/>
        <v>50</v>
      </c>
      <c r="BW30" s="69" t="e">
        <f t="shared" si="48"/>
        <v>#VALUE!</v>
      </c>
      <c r="CA30" s="87"/>
    </row>
    <row r="31" spans="2:79" ht="15">
      <c r="B31" s="105" t="s">
        <v>1341</v>
      </c>
      <c r="C31" s="106" t="s">
        <v>805</v>
      </c>
      <c r="D31" s="107">
        <v>1105530219</v>
      </c>
      <c r="E31" s="65"/>
      <c r="F31" s="5"/>
      <c r="G31" s="5"/>
      <c r="H31" s="5"/>
      <c r="I31" s="5"/>
      <c r="J31" s="5"/>
      <c r="K31" s="4"/>
      <c r="L31" s="5"/>
      <c r="M31" s="43" t="s">
        <v>1105</v>
      </c>
      <c r="N31" s="44">
        <v>12</v>
      </c>
      <c r="O31" s="44">
        <v>11</v>
      </c>
      <c r="P31" s="44">
        <v>13</v>
      </c>
      <c r="Q31" s="4">
        <f t="shared" si="34"/>
        <v>36</v>
      </c>
      <c r="R31" s="5">
        <f t="shared" si="35"/>
        <v>128</v>
      </c>
      <c r="S31" s="38">
        <f t="shared" si="36"/>
        <v>125</v>
      </c>
      <c r="T31" s="3">
        <f t="shared" si="37"/>
        <v>125</v>
      </c>
      <c r="U31" s="5">
        <f t="shared" si="4"/>
        <v>202</v>
      </c>
      <c r="V31" s="21"/>
      <c r="W31" s="44"/>
      <c r="X31" s="44"/>
      <c r="Y31" s="44"/>
      <c r="Z31" s="4">
        <f t="shared" si="5"/>
        <v>0</v>
      </c>
      <c r="AA31" s="5">
        <f t="shared" si="6"/>
      </c>
      <c r="AB31" s="38">
        <f t="shared" si="7"/>
        <v>0</v>
      </c>
      <c r="AC31" s="3">
        <f t="shared" si="8"/>
        <v>125</v>
      </c>
      <c r="AD31" s="5">
        <f t="shared" si="9"/>
        <v>237</v>
      </c>
      <c r="AE31" s="21"/>
      <c r="AF31" s="22"/>
      <c r="AG31" s="22"/>
      <c r="AH31" s="22"/>
      <c r="AI31" s="4">
        <f t="shared" si="51"/>
        <v>0</v>
      </c>
      <c r="AJ31" s="5">
        <f t="shared" si="52"/>
      </c>
      <c r="AK31" s="38">
        <f t="shared" si="53"/>
        <v>0</v>
      </c>
      <c r="AL31" s="3">
        <f t="shared" si="54"/>
        <v>125</v>
      </c>
      <c r="AM31" s="5">
        <f t="shared" si="55"/>
        <v>215</v>
      </c>
      <c r="AN31" s="21"/>
      <c r="AO31" s="22"/>
      <c r="AP31" s="22"/>
      <c r="AQ31" s="22"/>
      <c r="AR31" s="4">
        <f t="shared" si="23"/>
        <v>0</v>
      </c>
      <c r="AS31" s="5">
        <f t="shared" si="38"/>
      </c>
      <c r="AT31" s="38">
        <f t="shared" si="39"/>
        <v>0</v>
      </c>
      <c r="AU31" s="3">
        <f t="shared" si="25"/>
        <v>125</v>
      </c>
      <c r="AV31" s="5" t="e">
        <f t="shared" si="40"/>
        <v>#VALUE!</v>
      </c>
      <c r="AW31" s="21"/>
      <c r="AX31" s="22"/>
      <c r="AY31" s="22"/>
      <c r="AZ31" s="22"/>
      <c r="BA31" s="5">
        <f t="shared" si="49"/>
        <v>0</v>
      </c>
      <c r="BB31" s="5">
        <f t="shared" si="41"/>
      </c>
      <c r="BC31" s="38">
        <f t="shared" si="50"/>
        <v>0</v>
      </c>
      <c r="BD31" s="3">
        <f t="shared" si="30"/>
        <v>125</v>
      </c>
      <c r="BE31" s="5" t="e">
        <f t="shared" si="42"/>
        <v>#VALUE!</v>
      </c>
      <c r="BF31" s="21"/>
      <c r="BG31" s="22"/>
      <c r="BH31" s="22"/>
      <c r="BI31" s="22"/>
      <c r="BJ31" s="4">
        <f t="shared" si="11"/>
        <v>0</v>
      </c>
      <c r="BK31" s="5">
        <f t="shared" si="43"/>
      </c>
      <c r="BL31" s="38">
        <f t="shared" si="44"/>
        <v>0</v>
      </c>
      <c r="BM31" s="3">
        <f t="shared" si="14"/>
        <v>125</v>
      </c>
      <c r="BN31" s="5" t="e">
        <f t="shared" si="45"/>
        <v>#VALUE!</v>
      </c>
      <c r="BO31" s="21"/>
      <c r="BP31" s="22"/>
      <c r="BQ31" s="22"/>
      <c r="BR31" s="22"/>
      <c r="BS31" s="5">
        <f t="shared" si="19"/>
        <v>0</v>
      </c>
      <c r="BT31" s="5">
        <f t="shared" si="46"/>
      </c>
      <c r="BU31" s="49">
        <f t="shared" si="47"/>
        <v>0</v>
      </c>
      <c r="BV31" s="3">
        <f t="shared" si="32"/>
        <v>125</v>
      </c>
      <c r="BW31" s="69" t="e">
        <f t="shared" si="48"/>
        <v>#VALUE!</v>
      </c>
      <c r="CA31" s="87"/>
    </row>
    <row r="32" spans="2:79" ht="15">
      <c r="B32" s="105" t="s">
        <v>841</v>
      </c>
      <c r="C32" s="106" t="s">
        <v>805</v>
      </c>
      <c r="D32" s="107">
        <v>1105530220</v>
      </c>
      <c r="E32" s="65" t="s">
        <v>538</v>
      </c>
      <c r="F32" s="5">
        <v>10</v>
      </c>
      <c r="G32" s="5">
        <v>10</v>
      </c>
      <c r="H32" s="5">
        <v>13</v>
      </c>
      <c r="I32" s="5">
        <f>SUM(F32:H32)</f>
        <v>33</v>
      </c>
      <c r="J32" s="5">
        <f>IF(E32="","",RANK(I32,I$7:I$346))</f>
        <v>163</v>
      </c>
      <c r="K32" s="4">
        <f>IF(J32="",0,I$355+1-J32)</f>
        <v>50</v>
      </c>
      <c r="L32" s="5">
        <f>IF(E32="","",RANK(K32,K$7:K$350))</f>
        <v>163</v>
      </c>
      <c r="M32" s="43" t="s">
        <v>1106</v>
      </c>
      <c r="N32" s="44">
        <v>12</v>
      </c>
      <c r="O32" s="44">
        <v>10</v>
      </c>
      <c r="P32" s="44">
        <v>13</v>
      </c>
      <c r="Q32" s="4">
        <f t="shared" si="34"/>
        <v>35</v>
      </c>
      <c r="R32" s="5">
        <f t="shared" si="35"/>
        <v>154</v>
      </c>
      <c r="S32" s="38">
        <f t="shared" si="36"/>
        <v>99</v>
      </c>
      <c r="T32" s="3">
        <f t="shared" si="37"/>
        <v>149</v>
      </c>
      <c r="U32" s="5">
        <f t="shared" si="4"/>
        <v>188</v>
      </c>
      <c r="V32" s="21" t="s">
        <v>1398</v>
      </c>
      <c r="W32" s="44">
        <v>12</v>
      </c>
      <c r="X32" s="44">
        <v>9</v>
      </c>
      <c r="Y32" s="44">
        <v>14</v>
      </c>
      <c r="Z32" s="4">
        <f t="shared" si="5"/>
        <v>35</v>
      </c>
      <c r="AA32" s="5">
        <f t="shared" si="6"/>
        <v>182</v>
      </c>
      <c r="AB32" s="38">
        <f t="shared" si="7"/>
        <v>57</v>
      </c>
      <c r="AC32" s="3">
        <f t="shared" si="8"/>
        <v>206</v>
      </c>
      <c r="AD32" s="5">
        <f t="shared" si="9"/>
        <v>206</v>
      </c>
      <c r="AE32" s="21"/>
      <c r="AF32" s="22"/>
      <c r="AG32" s="22"/>
      <c r="AH32" s="22"/>
      <c r="AI32" s="4">
        <f t="shared" si="51"/>
        <v>0</v>
      </c>
      <c r="AJ32" s="5">
        <f t="shared" si="52"/>
      </c>
      <c r="AK32" s="38">
        <f t="shared" si="53"/>
        <v>0</v>
      </c>
      <c r="AL32" s="3">
        <f t="shared" si="54"/>
        <v>206</v>
      </c>
      <c r="AM32" s="5">
        <f t="shared" si="55"/>
        <v>185</v>
      </c>
      <c r="AN32" s="21"/>
      <c r="AO32" s="22"/>
      <c r="AP32" s="22"/>
      <c r="AQ32" s="22"/>
      <c r="AR32" s="4">
        <f t="shared" si="23"/>
        <v>0</v>
      </c>
      <c r="AS32" s="5">
        <f t="shared" si="38"/>
      </c>
      <c r="AT32" s="38">
        <f t="shared" si="39"/>
        <v>0</v>
      </c>
      <c r="AU32" s="3">
        <f t="shared" si="25"/>
        <v>206</v>
      </c>
      <c r="AV32" s="5" t="e">
        <f t="shared" si="40"/>
        <v>#VALUE!</v>
      </c>
      <c r="AW32" s="21"/>
      <c r="AX32" s="22"/>
      <c r="AY32" s="22"/>
      <c r="AZ32" s="22"/>
      <c r="BA32" s="5">
        <f t="shared" si="49"/>
        <v>0</v>
      </c>
      <c r="BB32" s="5">
        <f t="shared" si="41"/>
      </c>
      <c r="BC32" s="38">
        <f t="shared" si="50"/>
        <v>0</v>
      </c>
      <c r="BD32" s="3">
        <f t="shared" si="30"/>
        <v>206</v>
      </c>
      <c r="BE32" s="5" t="e">
        <f t="shared" si="42"/>
        <v>#VALUE!</v>
      </c>
      <c r="BF32" s="21"/>
      <c r="BG32" s="22"/>
      <c r="BH32" s="22"/>
      <c r="BI32" s="22"/>
      <c r="BJ32" s="4">
        <f t="shared" si="11"/>
        <v>0</v>
      </c>
      <c r="BK32" s="5">
        <f t="shared" si="43"/>
      </c>
      <c r="BL32" s="38">
        <f t="shared" si="44"/>
        <v>0</v>
      </c>
      <c r="BM32" s="3">
        <f t="shared" si="14"/>
        <v>206</v>
      </c>
      <c r="BN32" s="5" t="e">
        <f t="shared" si="45"/>
        <v>#VALUE!</v>
      </c>
      <c r="BO32" s="43"/>
      <c r="BP32" s="44"/>
      <c r="BQ32" s="44"/>
      <c r="BR32" s="44"/>
      <c r="BS32" s="4">
        <f t="shared" si="19"/>
        <v>0</v>
      </c>
      <c r="BT32" s="5">
        <f t="shared" si="46"/>
      </c>
      <c r="BU32" s="49">
        <f t="shared" si="47"/>
        <v>0</v>
      </c>
      <c r="BV32" s="3">
        <f t="shared" si="32"/>
        <v>206</v>
      </c>
      <c r="BW32" s="69" t="e">
        <f t="shared" si="48"/>
        <v>#VALUE!</v>
      </c>
      <c r="CA32" s="87"/>
    </row>
    <row r="33" spans="2:79" ht="15">
      <c r="B33" s="105" t="s">
        <v>843</v>
      </c>
      <c r="C33" s="106" t="s">
        <v>805</v>
      </c>
      <c r="D33" s="107">
        <v>1105530221</v>
      </c>
      <c r="E33" s="65" t="s">
        <v>494</v>
      </c>
      <c r="F33" s="5">
        <v>12</v>
      </c>
      <c r="G33" s="5">
        <v>11</v>
      </c>
      <c r="H33" s="5">
        <v>12</v>
      </c>
      <c r="I33" s="5">
        <f>SUM(F33:H33)</f>
        <v>35</v>
      </c>
      <c r="J33" s="5">
        <f>IF(E33="","",RANK(I33,I$7:I$346))</f>
        <v>130</v>
      </c>
      <c r="K33" s="4">
        <f>IF(J33="",0,I$355+1-J33)</f>
        <v>83</v>
      </c>
      <c r="L33" s="5">
        <f>IF(E33="","",RANK(K33,K$7:K$350))</f>
        <v>130</v>
      </c>
      <c r="M33" s="43" t="s">
        <v>1107</v>
      </c>
      <c r="N33" s="44">
        <v>12</v>
      </c>
      <c r="O33" s="44">
        <v>11</v>
      </c>
      <c r="P33" s="44">
        <v>14</v>
      </c>
      <c r="Q33" s="4">
        <f t="shared" si="34"/>
        <v>37</v>
      </c>
      <c r="R33" s="5">
        <f t="shared" si="35"/>
        <v>107</v>
      </c>
      <c r="S33" s="38">
        <f t="shared" si="36"/>
        <v>146</v>
      </c>
      <c r="T33" s="3">
        <f t="shared" si="37"/>
        <v>229</v>
      </c>
      <c r="U33" s="5">
        <f t="shared" si="4"/>
        <v>120</v>
      </c>
      <c r="V33" s="21" t="s">
        <v>1399</v>
      </c>
      <c r="W33" s="44">
        <v>13</v>
      </c>
      <c r="X33" s="44">
        <v>13</v>
      </c>
      <c r="Y33" s="44">
        <v>14</v>
      </c>
      <c r="Z33" s="4">
        <f t="shared" si="5"/>
        <v>40</v>
      </c>
      <c r="AA33" s="5">
        <f t="shared" si="6"/>
        <v>98</v>
      </c>
      <c r="AB33" s="38">
        <f t="shared" si="7"/>
        <v>141</v>
      </c>
      <c r="AC33" s="3">
        <f t="shared" si="8"/>
        <v>370</v>
      </c>
      <c r="AD33" s="5">
        <f t="shared" si="9"/>
        <v>105</v>
      </c>
      <c r="AE33" s="21"/>
      <c r="AF33" s="22"/>
      <c r="AG33" s="22"/>
      <c r="AH33" s="22"/>
      <c r="AI33" s="4">
        <f t="shared" si="51"/>
        <v>0</v>
      </c>
      <c r="AJ33" s="5">
        <f t="shared" si="52"/>
      </c>
      <c r="AK33" s="38">
        <f t="shared" si="53"/>
        <v>0</v>
      </c>
      <c r="AL33" s="3">
        <f t="shared" si="54"/>
        <v>370</v>
      </c>
      <c r="AM33" s="5">
        <f t="shared" si="55"/>
        <v>93</v>
      </c>
      <c r="AN33" s="21"/>
      <c r="AO33" s="22"/>
      <c r="AP33" s="22"/>
      <c r="AQ33" s="22"/>
      <c r="AR33" s="4">
        <f t="shared" si="23"/>
        <v>0</v>
      </c>
      <c r="AS33" s="5">
        <f t="shared" si="38"/>
      </c>
      <c r="AT33" s="38">
        <f t="shared" si="39"/>
        <v>0</v>
      </c>
      <c r="AU33" s="3">
        <f t="shared" si="25"/>
        <v>370</v>
      </c>
      <c r="AV33" s="5" t="e">
        <f t="shared" si="40"/>
        <v>#VALUE!</v>
      </c>
      <c r="AW33" s="21"/>
      <c r="AX33" s="22"/>
      <c r="AY33" s="22"/>
      <c r="AZ33" s="22"/>
      <c r="BA33" s="5">
        <f t="shared" si="49"/>
        <v>0</v>
      </c>
      <c r="BB33" s="5">
        <f t="shared" si="41"/>
      </c>
      <c r="BC33" s="38">
        <f t="shared" si="50"/>
        <v>0</v>
      </c>
      <c r="BD33" s="3">
        <f t="shared" si="30"/>
        <v>370</v>
      </c>
      <c r="BE33" s="5" t="e">
        <f t="shared" si="42"/>
        <v>#VALUE!</v>
      </c>
      <c r="BF33" s="43"/>
      <c r="BG33" s="44"/>
      <c r="BH33" s="44"/>
      <c r="BI33" s="44"/>
      <c r="BJ33" s="4">
        <f t="shared" si="11"/>
        <v>0</v>
      </c>
      <c r="BK33" s="5">
        <f t="shared" si="43"/>
      </c>
      <c r="BL33" s="38">
        <f t="shared" si="44"/>
        <v>0</v>
      </c>
      <c r="BM33" s="3">
        <f t="shared" si="14"/>
        <v>370</v>
      </c>
      <c r="BN33" s="5" t="e">
        <f t="shared" si="45"/>
        <v>#VALUE!</v>
      </c>
      <c r="BO33" s="21"/>
      <c r="BP33" s="22"/>
      <c r="BQ33" s="22"/>
      <c r="BR33" s="22"/>
      <c r="BS33" s="4">
        <f t="shared" si="19"/>
        <v>0</v>
      </c>
      <c r="BT33" s="5">
        <f t="shared" si="46"/>
      </c>
      <c r="BU33" s="49">
        <f t="shared" si="47"/>
        <v>0</v>
      </c>
      <c r="BV33" s="3">
        <f t="shared" si="32"/>
        <v>370</v>
      </c>
      <c r="BW33" s="69" t="e">
        <f t="shared" si="48"/>
        <v>#VALUE!</v>
      </c>
      <c r="CA33" s="87"/>
    </row>
    <row r="34" spans="2:79" ht="15">
      <c r="B34" s="108" t="s">
        <v>845</v>
      </c>
      <c r="C34" s="106" t="s">
        <v>805</v>
      </c>
      <c r="D34" s="107">
        <v>1105530224</v>
      </c>
      <c r="E34" s="99" t="s">
        <v>259</v>
      </c>
      <c r="F34" s="95">
        <v>17</v>
      </c>
      <c r="G34" s="95">
        <v>13</v>
      </c>
      <c r="H34" s="95">
        <v>15</v>
      </c>
      <c r="I34" s="95">
        <f>SUM(F34:H34)</f>
        <v>45</v>
      </c>
      <c r="J34" s="95">
        <f>IF(E34="","",RANK(I34,I$7:I$346))</f>
        <v>21</v>
      </c>
      <c r="K34" s="94">
        <f>IF(J34="",0,I$355+1-J34)</f>
        <v>192</v>
      </c>
      <c r="L34" s="95">
        <f>IF(E34="","",RANK(K34,K$7:K$350))</f>
        <v>21</v>
      </c>
      <c r="M34" s="43" t="s">
        <v>1108</v>
      </c>
      <c r="N34" s="44">
        <v>12</v>
      </c>
      <c r="O34" s="44">
        <v>11</v>
      </c>
      <c r="P34" s="44">
        <v>14</v>
      </c>
      <c r="Q34" s="4">
        <f t="shared" si="34"/>
        <v>37</v>
      </c>
      <c r="R34" s="5">
        <f t="shared" si="35"/>
        <v>107</v>
      </c>
      <c r="S34" s="38">
        <f t="shared" si="36"/>
        <v>146</v>
      </c>
      <c r="T34" s="3">
        <f t="shared" si="37"/>
        <v>338</v>
      </c>
      <c r="U34" s="5">
        <f t="shared" si="4"/>
        <v>46</v>
      </c>
      <c r="V34" s="21" t="s">
        <v>1400</v>
      </c>
      <c r="W34" s="44">
        <v>13</v>
      </c>
      <c r="X34" s="44">
        <v>12</v>
      </c>
      <c r="Y34" s="44">
        <v>13</v>
      </c>
      <c r="Z34" s="4">
        <f t="shared" si="5"/>
        <v>38</v>
      </c>
      <c r="AA34" s="5">
        <f t="shared" si="6"/>
        <v>126</v>
      </c>
      <c r="AB34" s="38">
        <f t="shared" si="7"/>
        <v>113</v>
      </c>
      <c r="AC34" s="3">
        <f t="shared" si="8"/>
        <v>451</v>
      </c>
      <c r="AD34" s="5">
        <f t="shared" si="9"/>
        <v>67</v>
      </c>
      <c r="AE34" s="21"/>
      <c r="AF34" s="22"/>
      <c r="AG34" s="22"/>
      <c r="AH34" s="22"/>
      <c r="AI34" s="5">
        <f t="shared" si="51"/>
        <v>0</v>
      </c>
      <c r="AJ34" s="5">
        <f t="shared" si="52"/>
      </c>
      <c r="AK34" s="38">
        <f t="shared" si="53"/>
        <v>0</v>
      </c>
      <c r="AL34" s="3">
        <f t="shared" si="54"/>
        <v>451</v>
      </c>
      <c r="AM34" s="5">
        <f t="shared" si="55"/>
        <v>59</v>
      </c>
      <c r="AN34" s="43"/>
      <c r="AO34" s="44"/>
      <c r="AP34" s="44"/>
      <c r="AQ34" s="44"/>
      <c r="AR34" s="4">
        <f t="shared" si="23"/>
        <v>0</v>
      </c>
      <c r="AS34" s="5">
        <f t="shared" si="38"/>
      </c>
      <c r="AT34" s="38">
        <f t="shared" si="39"/>
        <v>0</v>
      </c>
      <c r="AU34" s="3">
        <f t="shared" si="25"/>
        <v>451</v>
      </c>
      <c r="AV34" s="5" t="e">
        <f t="shared" si="40"/>
        <v>#VALUE!</v>
      </c>
      <c r="AW34" s="43"/>
      <c r="AX34" s="44"/>
      <c r="AY34" s="44"/>
      <c r="AZ34" s="44"/>
      <c r="BA34" s="5">
        <f t="shared" si="49"/>
        <v>0</v>
      </c>
      <c r="BB34" s="5">
        <f t="shared" si="41"/>
      </c>
      <c r="BC34" s="38">
        <f t="shared" si="50"/>
        <v>0</v>
      </c>
      <c r="BD34" s="3">
        <f t="shared" si="30"/>
        <v>451</v>
      </c>
      <c r="BE34" s="5" t="e">
        <f t="shared" si="42"/>
        <v>#VALUE!</v>
      </c>
      <c r="BF34" s="21"/>
      <c r="BG34" s="22"/>
      <c r="BH34" s="22"/>
      <c r="BI34" s="22"/>
      <c r="BJ34" s="4">
        <f t="shared" si="11"/>
        <v>0</v>
      </c>
      <c r="BK34" s="5">
        <f t="shared" si="43"/>
      </c>
      <c r="BL34" s="38">
        <f t="shared" si="44"/>
        <v>0</v>
      </c>
      <c r="BM34" s="3">
        <f t="shared" si="14"/>
        <v>451</v>
      </c>
      <c r="BN34" s="5" t="e">
        <f t="shared" si="45"/>
        <v>#VALUE!</v>
      </c>
      <c r="BO34" s="21"/>
      <c r="BP34" s="22"/>
      <c r="BQ34" s="22"/>
      <c r="BR34" s="22"/>
      <c r="BS34" s="4">
        <f t="shared" si="19"/>
        <v>0</v>
      </c>
      <c r="BT34" s="5">
        <f t="shared" si="46"/>
      </c>
      <c r="BU34" s="49">
        <f t="shared" si="47"/>
        <v>0</v>
      </c>
      <c r="BV34" s="3">
        <f t="shared" si="32"/>
        <v>451</v>
      </c>
      <c r="BW34" s="69" t="e">
        <f t="shared" si="48"/>
        <v>#VALUE!</v>
      </c>
      <c r="CA34" s="87"/>
    </row>
    <row r="35" spans="2:79" ht="15">
      <c r="B35" s="108" t="s">
        <v>1342</v>
      </c>
      <c r="C35" s="106" t="s">
        <v>805</v>
      </c>
      <c r="D35" s="107">
        <v>1105530225</v>
      </c>
      <c r="E35" s="99"/>
      <c r="F35" s="95"/>
      <c r="G35" s="95"/>
      <c r="H35" s="95"/>
      <c r="I35" s="95"/>
      <c r="J35" s="95"/>
      <c r="K35" s="94"/>
      <c r="L35" s="95"/>
      <c r="M35" s="43" t="s">
        <v>1109</v>
      </c>
      <c r="N35" s="44">
        <v>13</v>
      </c>
      <c r="O35" s="44">
        <v>14</v>
      </c>
      <c r="P35" s="44">
        <v>16</v>
      </c>
      <c r="Q35" s="4">
        <f t="shared" si="34"/>
        <v>43</v>
      </c>
      <c r="R35" s="5">
        <f t="shared" si="35"/>
        <v>31</v>
      </c>
      <c r="S35" s="38">
        <f t="shared" si="36"/>
        <v>222</v>
      </c>
      <c r="T35" s="3">
        <f t="shared" si="37"/>
        <v>222</v>
      </c>
      <c r="U35" s="5">
        <f t="shared" si="4"/>
        <v>133</v>
      </c>
      <c r="V35" s="21"/>
      <c r="W35" s="44"/>
      <c r="X35" s="44"/>
      <c r="Y35" s="44"/>
      <c r="Z35" s="4">
        <f t="shared" si="5"/>
        <v>0</v>
      </c>
      <c r="AA35" s="5">
        <f t="shared" si="6"/>
      </c>
      <c r="AB35" s="38">
        <f t="shared" si="7"/>
        <v>0</v>
      </c>
      <c r="AC35" s="3">
        <f t="shared" si="8"/>
        <v>222</v>
      </c>
      <c r="AD35" s="5">
        <f t="shared" si="9"/>
        <v>188</v>
      </c>
      <c r="AE35" s="21"/>
      <c r="AF35" s="22"/>
      <c r="AG35" s="22"/>
      <c r="AH35" s="22"/>
      <c r="AI35" s="5">
        <f t="shared" si="51"/>
        <v>0</v>
      </c>
      <c r="AJ35" s="5">
        <f t="shared" si="52"/>
      </c>
      <c r="AK35" s="38">
        <f t="shared" si="53"/>
        <v>0</v>
      </c>
      <c r="AL35" s="3">
        <f t="shared" si="54"/>
        <v>222</v>
      </c>
      <c r="AM35" s="5">
        <f t="shared" si="55"/>
        <v>167</v>
      </c>
      <c r="AN35" s="21"/>
      <c r="AO35" s="22"/>
      <c r="AP35" s="22"/>
      <c r="AQ35" s="22"/>
      <c r="AR35" s="4">
        <f t="shared" si="23"/>
        <v>0</v>
      </c>
      <c r="AS35" s="5">
        <f t="shared" si="38"/>
      </c>
      <c r="AT35" s="38">
        <f t="shared" si="39"/>
        <v>0</v>
      </c>
      <c r="AU35" s="3">
        <f t="shared" si="25"/>
        <v>222</v>
      </c>
      <c r="AV35" s="5" t="e">
        <f t="shared" si="40"/>
        <v>#VALUE!</v>
      </c>
      <c r="AW35" s="21"/>
      <c r="AX35" s="22"/>
      <c r="AY35" s="22"/>
      <c r="AZ35" s="22"/>
      <c r="BA35" s="5">
        <f t="shared" si="49"/>
        <v>0</v>
      </c>
      <c r="BB35" s="5">
        <f t="shared" si="41"/>
      </c>
      <c r="BC35" s="38">
        <f t="shared" si="50"/>
        <v>0</v>
      </c>
      <c r="BD35" s="3">
        <f t="shared" si="30"/>
        <v>222</v>
      </c>
      <c r="BE35" s="5" t="e">
        <f t="shared" si="42"/>
        <v>#VALUE!</v>
      </c>
      <c r="BF35" s="21"/>
      <c r="BG35" s="22"/>
      <c r="BH35" s="22"/>
      <c r="BI35" s="22"/>
      <c r="BJ35" s="4">
        <f t="shared" si="11"/>
        <v>0</v>
      </c>
      <c r="BK35" s="5">
        <f t="shared" si="43"/>
      </c>
      <c r="BL35" s="38">
        <f t="shared" si="44"/>
        <v>0</v>
      </c>
      <c r="BM35" s="3">
        <f t="shared" si="14"/>
        <v>222</v>
      </c>
      <c r="BN35" s="5" t="e">
        <f t="shared" si="45"/>
        <v>#VALUE!</v>
      </c>
      <c r="BO35" s="21"/>
      <c r="BP35" s="22"/>
      <c r="BQ35" s="22"/>
      <c r="BR35" s="22"/>
      <c r="BS35" s="5">
        <f t="shared" si="19"/>
        <v>0</v>
      </c>
      <c r="BT35" s="5">
        <f t="shared" si="46"/>
      </c>
      <c r="BU35" s="49">
        <f t="shared" si="47"/>
        <v>0</v>
      </c>
      <c r="BV35" s="3">
        <f t="shared" si="32"/>
        <v>222</v>
      </c>
      <c r="BW35" s="69" t="e">
        <f t="shared" si="48"/>
        <v>#VALUE!</v>
      </c>
      <c r="CA35" s="87"/>
    </row>
    <row r="36" spans="2:79" ht="15">
      <c r="B36" s="105" t="s">
        <v>847</v>
      </c>
      <c r="C36" s="106" t="s">
        <v>805</v>
      </c>
      <c r="D36" s="107">
        <v>1105530226</v>
      </c>
      <c r="E36" s="99" t="s">
        <v>324</v>
      </c>
      <c r="F36" s="95">
        <v>14</v>
      </c>
      <c r="G36" s="95">
        <v>12</v>
      </c>
      <c r="H36" s="95">
        <v>15</v>
      </c>
      <c r="I36" s="95">
        <f>SUM(F36:H36)</f>
        <v>41</v>
      </c>
      <c r="J36" s="95">
        <f>IF(E36="","",RANK(I36,I$7:I$346))</f>
        <v>53</v>
      </c>
      <c r="K36" s="94">
        <f>IF(J36="",0,I$355+1-J36)</f>
        <v>160</v>
      </c>
      <c r="L36" s="95">
        <f>IF(E36="","",RANK(K36,K$7:K$350))</f>
        <v>53</v>
      </c>
      <c r="M36" s="43" t="s">
        <v>1110</v>
      </c>
      <c r="N36" s="44">
        <v>13</v>
      </c>
      <c r="O36" s="44">
        <v>14</v>
      </c>
      <c r="P36" s="44">
        <v>13</v>
      </c>
      <c r="Q36" s="4">
        <f t="shared" si="34"/>
        <v>40</v>
      </c>
      <c r="R36" s="5">
        <f t="shared" si="35"/>
        <v>60</v>
      </c>
      <c r="S36" s="38">
        <f t="shared" si="36"/>
        <v>193</v>
      </c>
      <c r="T36" s="3">
        <f t="shared" si="37"/>
        <v>353</v>
      </c>
      <c r="U36" s="5">
        <f t="shared" si="4"/>
        <v>35</v>
      </c>
      <c r="V36" s="43" t="s">
        <v>1401</v>
      </c>
      <c r="W36" s="44">
        <v>10</v>
      </c>
      <c r="X36" s="44">
        <v>10</v>
      </c>
      <c r="Y36" s="44">
        <v>15</v>
      </c>
      <c r="Z36" s="4">
        <f t="shared" si="5"/>
        <v>35</v>
      </c>
      <c r="AA36" s="5">
        <f t="shared" si="6"/>
        <v>182</v>
      </c>
      <c r="AB36" s="38">
        <f t="shared" si="7"/>
        <v>57</v>
      </c>
      <c r="AC36" s="3">
        <f t="shared" si="8"/>
        <v>410</v>
      </c>
      <c r="AD36" s="5">
        <f t="shared" si="9"/>
        <v>87</v>
      </c>
      <c r="AE36" s="43"/>
      <c r="AF36" s="44"/>
      <c r="AG36" s="44"/>
      <c r="AH36" s="44"/>
      <c r="AI36" s="4">
        <f t="shared" si="51"/>
        <v>0</v>
      </c>
      <c r="AJ36" s="5">
        <f t="shared" si="52"/>
      </c>
      <c r="AK36" s="38">
        <f t="shared" si="53"/>
        <v>0</v>
      </c>
      <c r="AL36" s="3">
        <f t="shared" si="54"/>
        <v>410</v>
      </c>
      <c r="AM36" s="5">
        <f t="shared" si="55"/>
        <v>77</v>
      </c>
      <c r="AN36" s="21"/>
      <c r="AO36" s="22"/>
      <c r="AP36" s="22"/>
      <c r="AQ36" s="22"/>
      <c r="AR36" s="4">
        <f t="shared" si="23"/>
        <v>0</v>
      </c>
      <c r="AS36" s="5">
        <f t="shared" si="38"/>
      </c>
      <c r="AT36" s="38">
        <f t="shared" si="39"/>
        <v>0</v>
      </c>
      <c r="AU36" s="3">
        <f t="shared" si="25"/>
        <v>410</v>
      </c>
      <c r="AV36" s="5" t="e">
        <f t="shared" si="40"/>
        <v>#VALUE!</v>
      </c>
      <c r="AW36" s="21"/>
      <c r="AX36" s="22"/>
      <c r="AY36" s="22"/>
      <c r="AZ36" s="22"/>
      <c r="BA36" s="5">
        <f t="shared" si="49"/>
        <v>0</v>
      </c>
      <c r="BB36" s="5">
        <f t="shared" si="41"/>
      </c>
      <c r="BC36" s="38">
        <f t="shared" si="50"/>
        <v>0</v>
      </c>
      <c r="BD36" s="3">
        <f t="shared" si="30"/>
        <v>410</v>
      </c>
      <c r="BE36" s="5" t="e">
        <f t="shared" si="42"/>
        <v>#VALUE!</v>
      </c>
      <c r="BF36" s="21"/>
      <c r="BG36" s="22"/>
      <c r="BH36" s="22"/>
      <c r="BI36" s="22"/>
      <c r="BJ36" s="4">
        <f t="shared" si="11"/>
        <v>0</v>
      </c>
      <c r="BK36" s="5">
        <f t="shared" si="43"/>
      </c>
      <c r="BL36" s="38">
        <f t="shared" si="44"/>
        <v>0</v>
      </c>
      <c r="BM36" s="3">
        <f t="shared" si="14"/>
        <v>410</v>
      </c>
      <c r="BN36" s="5" t="e">
        <f t="shared" si="45"/>
        <v>#VALUE!</v>
      </c>
      <c r="BO36" s="21"/>
      <c r="BP36" s="22"/>
      <c r="BQ36" s="22"/>
      <c r="BR36" s="22"/>
      <c r="BS36" s="4">
        <f t="shared" si="19"/>
        <v>0</v>
      </c>
      <c r="BT36" s="5">
        <f t="shared" si="46"/>
      </c>
      <c r="BU36" s="49">
        <f t="shared" si="47"/>
        <v>0</v>
      </c>
      <c r="BV36" s="3">
        <f t="shared" si="32"/>
        <v>410</v>
      </c>
      <c r="BW36" s="69" t="e">
        <f t="shared" si="48"/>
        <v>#VALUE!</v>
      </c>
      <c r="CA36" s="87"/>
    </row>
    <row r="37" spans="2:79" ht="15">
      <c r="B37" s="105" t="s">
        <v>185</v>
      </c>
      <c r="C37" s="106" t="s">
        <v>805</v>
      </c>
      <c r="D37" s="107">
        <v>1105530227</v>
      </c>
      <c r="E37" s="99" t="s">
        <v>355</v>
      </c>
      <c r="F37" s="95">
        <v>11</v>
      </c>
      <c r="G37" s="95">
        <v>13</v>
      </c>
      <c r="H37" s="95">
        <v>15</v>
      </c>
      <c r="I37" s="95">
        <f>SUM(F37:H37)</f>
        <v>39</v>
      </c>
      <c r="J37" s="95">
        <f>IF(E37="","",RANK(I37,I$7:I$346))</f>
        <v>72</v>
      </c>
      <c r="K37" s="94">
        <f>IF(J37="",0,I$355+1-J37)</f>
        <v>141</v>
      </c>
      <c r="L37" s="95">
        <f>IF(E37="","",RANK(K37,K$7:K$350))</f>
        <v>72</v>
      </c>
      <c r="M37" s="43" t="s">
        <v>1111</v>
      </c>
      <c r="N37" s="44">
        <v>12</v>
      </c>
      <c r="O37" s="44">
        <v>16</v>
      </c>
      <c r="P37" s="44">
        <v>12</v>
      </c>
      <c r="Q37" s="4">
        <f t="shared" si="34"/>
        <v>40</v>
      </c>
      <c r="R37" s="5">
        <f t="shared" si="35"/>
        <v>60</v>
      </c>
      <c r="S37" s="38">
        <f t="shared" si="36"/>
        <v>193</v>
      </c>
      <c r="T37" s="3">
        <f t="shared" si="37"/>
        <v>334</v>
      </c>
      <c r="U37" s="5">
        <f t="shared" si="4"/>
        <v>48</v>
      </c>
      <c r="V37" s="21" t="s">
        <v>1402</v>
      </c>
      <c r="W37" s="44">
        <v>13</v>
      </c>
      <c r="X37" s="44">
        <v>13</v>
      </c>
      <c r="Y37" s="44">
        <v>16</v>
      </c>
      <c r="Z37" s="4">
        <f t="shared" si="5"/>
        <v>42</v>
      </c>
      <c r="AA37" s="5">
        <f t="shared" si="6"/>
        <v>66</v>
      </c>
      <c r="AB37" s="38">
        <f t="shared" si="7"/>
        <v>173</v>
      </c>
      <c r="AC37" s="3">
        <f t="shared" si="8"/>
        <v>507</v>
      </c>
      <c r="AD37" s="5">
        <f t="shared" si="9"/>
        <v>46</v>
      </c>
      <c r="AE37" s="21"/>
      <c r="AF37" s="22"/>
      <c r="AG37" s="22"/>
      <c r="AH37" s="22"/>
      <c r="AI37" s="4">
        <f t="shared" si="51"/>
        <v>0</v>
      </c>
      <c r="AJ37" s="5">
        <f t="shared" si="52"/>
      </c>
      <c r="AK37" s="38">
        <f t="shared" si="53"/>
        <v>0</v>
      </c>
      <c r="AL37" s="3">
        <f t="shared" si="54"/>
        <v>507</v>
      </c>
      <c r="AM37" s="5">
        <f t="shared" si="55"/>
        <v>42</v>
      </c>
      <c r="AN37" s="21"/>
      <c r="AO37" s="22"/>
      <c r="AP37" s="22"/>
      <c r="AQ37" s="22"/>
      <c r="AR37" s="4">
        <f t="shared" si="23"/>
        <v>0</v>
      </c>
      <c r="AS37" s="5">
        <f t="shared" si="38"/>
      </c>
      <c r="AT37" s="38">
        <f t="shared" si="39"/>
        <v>0</v>
      </c>
      <c r="AU37" s="3">
        <f t="shared" si="25"/>
        <v>507</v>
      </c>
      <c r="AV37" s="5" t="e">
        <f t="shared" si="40"/>
        <v>#VALUE!</v>
      </c>
      <c r="AW37" s="21"/>
      <c r="AX37" s="22"/>
      <c r="AY37" s="22"/>
      <c r="AZ37" s="22"/>
      <c r="BA37" s="5">
        <f t="shared" si="49"/>
        <v>0</v>
      </c>
      <c r="BB37" s="5">
        <f t="shared" si="41"/>
      </c>
      <c r="BC37" s="38">
        <f t="shared" si="50"/>
        <v>0</v>
      </c>
      <c r="BD37" s="3">
        <f t="shared" si="30"/>
        <v>507</v>
      </c>
      <c r="BE37" s="5" t="e">
        <f t="shared" si="42"/>
        <v>#VALUE!</v>
      </c>
      <c r="BF37" s="21"/>
      <c r="BG37" s="22"/>
      <c r="BH37" s="22"/>
      <c r="BI37" s="22"/>
      <c r="BJ37" s="4">
        <f t="shared" si="11"/>
        <v>0</v>
      </c>
      <c r="BK37" s="5">
        <f t="shared" si="43"/>
      </c>
      <c r="BL37" s="38">
        <f t="shared" si="44"/>
        <v>0</v>
      </c>
      <c r="BM37" s="3">
        <f t="shared" si="14"/>
        <v>507</v>
      </c>
      <c r="BN37" s="5" t="e">
        <f t="shared" si="45"/>
        <v>#VALUE!</v>
      </c>
      <c r="BO37" s="21"/>
      <c r="BP37" s="22"/>
      <c r="BQ37" s="22"/>
      <c r="BR37" s="22"/>
      <c r="BS37" s="4">
        <f t="shared" si="19"/>
        <v>0</v>
      </c>
      <c r="BT37" s="5">
        <f t="shared" si="46"/>
      </c>
      <c r="BU37" s="49">
        <f t="shared" si="47"/>
        <v>0</v>
      </c>
      <c r="BV37" s="3">
        <f t="shared" si="32"/>
        <v>507</v>
      </c>
      <c r="BW37" s="69" t="e">
        <f t="shared" si="48"/>
        <v>#VALUE!</v>
      </c>
      <c r="CA37" s="87"/>
    </row>
    <row r="38" spans="2:79" ht="15">
      <c r="B38" s="105" t="s">
        <v>156</v>
      </c>
      <c r="C38" s="106" t="s">
        <v>805</v>
      </c>
      <c r="D38" s="107">
        <v>1105530228</v>
      </c>
      <c r="E38" s="99" t="s">
        <v>334</v>
      </c>
      <c r="F38" s="95">
        <v>12</v>
      </c>
      <c r="G38" s="95">
        <v>12</v>
      </c>
      <c r="H38" s="95">
        <v>16</v>
      </c>
      <c r="I38" s="95">
        <f>SUM(F38:H38)</f>
        <v>40</v>
      </c>
      <c r="J38" s="95">
        <f>IF(E38="","",RANK(I38,I$7:I$346))</f>
        <v>64</v>
      </c>
      <c r="K38" s="94">
        <f>IF(J38="",0,I$355+1-J38)</f>
        <v>149</v>
      </c>
      <c r="L38" s="95">
        <f>IF(E38="","",RANK(K38,K$7:K$350))</f>
        <v>64</v>
      </c>
      <c r="M38" s="21" t="s">
        <v>1112</v>
      </c>
      <c r="N38" s="22">
        <v>12</v>
      </c>
      <c r="O38" s="22">
        <v>14</v>
      </c>
      <c r="P38" s="22">
        <v>12</v>
      </c>
      <c r="Q38" s="4">
        <f t="shared" si="34"/>
        <v>38</v>
      </c>
      <c r="R38" s="5">
        <f t="shared" si="35"/>
        <v>89</v>
      </c>
      <c r="S38" s="38">
        <f t="shared" si="36"/>
        <v>164</v>
      </c>
      <c r="T38" s="3">
        <f t="shared" si="37"/>
        <v>313</v>
      </c>
      <c r="U38" s="5">
        <f t="shared" si="4"/>
        <v>62</v>
      </c>
      <c r="V38" s="21" t="s">
        <v>1403</v>
      </c>
      <c r="W38" s="44">
        <v>15</v>
      </c>
      <c r="X38" s="44">
        <v>12</v>
      </c>
      <c r="Y38" s="44">
        <v>14</v>
      </c>
      <c r="Z38" s="4">
        <f aca="true" t="shared" si="56" ref="Z38:Z69">SUM(W38:Y38)</f>
        <v>41</v>
      </c>
      <c r="AA38" s="5">
        <f t="shared" si="6"/>
        <v>87</v>
      </c>
      <c r="AB38" s="38">
        <f t="shared" si="7"/>
        <v>152</v>
      </c>
      <c r="AC38" s="3">
        <f t="shared" si="8"/>
        <v>465</v>
      </c>
      <c r="AD38" s="5">
        <f t="shared" si="9"/>
        <v>62</v>
      </c>
      <c r="AE38" s="21"/>
      <c r="AF38" s="22"/>
      <c r="AG38" s="22"/>
      <c r="AH38" s="22"/>
      <c r="AI38" s="4">
        <f t="shared" si="51"/>
        <v>0</v>
      </c>
      <c r="AJ38" s="5">
        <f t="shared" si="52"/>
      </c>
      <c r="AK38" s="38">
        <f t="shared" si="53"/>
        <v>0</v>
      </c>
      <c r="AL38" s="3">
        <f t="shared" si="54"/>
        <v>465</v>
      </c>
      <c r="AM38" s="5">
        <f t="shared" si="55"/>
        <v>56</v>
      </c>
      <c r="AN38" s="21"/>
      <c r="AO38" s="22"/>
      <c r="AP38" s="22"/>
      <c r="AQ38" s="22"/>
      <c r="AR38" s="4">
        <f t="shared" si="23"/>
        <v>0</v>
      </c>
      <c r="AS38" s="5">
        <f t="shared" si="38"/>
      </c>
      <c r="AT38" s="38">
        <f t="shared" si="39"/>
        <v>0</v>
      </c>
      <c r="AU38" s="3">
        <f t="shared" si="25"/>
        <v>465</v>
      </c>
      <c r="AV38" s="5" t="e">
        <f t="shared" si="40"/>
        <v>#VALUE!</v>
      </c>
      <c r="AW38" s="21"/>
      <c r="AX38" s="22"/>
      <c r="AY38" s="22"/>
      <c r="AZ38" s="22"/>
      <c r="BA38" s="5">
        <f t="shared" si="49"/>
        <v>0</v>
      </c>
      <c r="BB38" s="5">
        <f t="shared" si="41"/>
      </c>
      <c r="BC38" s="38">
        <f t="shared" si="50"/>
        <v>0</v>
      </c>
      <c r="BD38" s="3">
        <f t="shared" si="30"/>
        <v>465</v>
      </c>
      <c r="BE38" s="5" t="e">
        <f t="shared" si="42"/>
        <v>#VALUE!</v>
      </c>
      <c r="BF38" s="21"/>
      <c r="BG38" s="22"/>
      <c r="BH38" s="22"/>
      <c r="BI38" s="22"/>
      <c r="BJ38" s="4">
        <f t="shared" si="11"/>
        <v>0</v>
      </c>
      <c r="BK38" s="5">
        <f t="shared" si="43"/>
      </c>
      <c r="BL38" s="38">
        <f t="shared" si="44"/>
        <v>0</v>
      </c>
      <c r="BM38" s="3">
        <f t="shared" si="14"/>
        <v>465</v>
      </c>
      <c r="BN38" s="5" t="e">
        <f t="shared" si="45"/>
        <v>#VALUE!</v>
      </c>
      <c r="BO38" s="21"/>
      <c r="BP38" s="22"/>
      <c r="BQ38" s="22"/>
      <c r="BR38" s="22"/>
      <c r="BS38" s="4">
        <f t="shared" si="19"/>
        <v>0</v>
      </c>
      <c r="BT38" s="5">
        <f t="shared" si="46"/>
      </c>
      <c r="BU38" s="49">
        <f t="shared" si="47"/>
        <v>0</v>
      </c>
      <c r="BV38" s="3">
        <f t="shared" si="32"/>
        <v>465</v>
      </c>
      <c r="BW38" s="69" t="e">
        <f t="shared" si="48"/>
        <v>#VALUE!</v>
      </c>
      <c r="CA38" s="87"/>
    </row>
    <row r="39" spans="2:79" ht="15">
      <c r="B39" s="105" t="s">
        <v>851</v>
      </c>
      <c r="C39" s="106" t="s">
        <v>805</v>
      </c>
      <c r="D39" s="107">
        <v>1105539001</v>
      </c>
      <c r="E39" s="65" t="s">
        <v>477</v>
      </c>
      <c r="F39" s="5">
        <v>13</v>
      </c>
      <c r="G39" s="5">
        <v>10</v>
      </c>
      <c r="H39" s="5">
        <v>12</v>
      </c>
      <c r="I39" s="5">
        <f>SUM(F39:H39)</f>
        <v>35</v>
      </c>
      <c r="J39" s="5">
        <f>IF(E39="","",RANK(I39,I$7:I$346))</f>
        <v>130</v>
      </c>
      <c r="K39" s="4">
        <f>IF(J39="",0,I$355+1-J39)</f>
        <v>83</v>
      </c>
      <c r="L39" s="5">
        <f>IF(E39="","",RANK(K39,K$7:K$350))</f>
        <v>130</v>
      </c>
      <c r="M39" s="21" t="s">
        <v>1113</v>
      </c>
      <c r="N39" s="22">
        <v>11</v>
      </c>
      <c r="O39" s="22">
        <v>8</v>
      </c>
      <c r="P39" s="22">
        <v>11</v>
      </c>
      <c r="Q39" s="4">
        <f t="shared" si="34"/>
        <v>30</v>
      </c>
      <c r="R39" s="5">
        <f t="shared" si="35"/>
        <v>226</v>
      </c>
      <c r="S39" s="38">
        <f t="shared" si="36"/>
        <v>27</v>
      </c>
      <c r="T39" s="3">
        <f t="shared" si="37"/>
        <v>110</v>
      </c>
      <c r="U39" s="5">
        <f t="shared" si="4"/>
        <v>214</v>
      </c>
      <c r="V39" s="21" t="s">
        <v>1404</v>
      </c>
      <c r="W39" s="44">
        <v>10</v>
      </c>
      <c r="X39" s="44">
        <v>11</v>
      </c>
      <c r="Y39" s="44">
        <v>10</v>
      </c>
      <c r="Z39" s="4">
        <f t="shared" si="56"/>
        <v>31</v>
      </c>
      <c r="AA39" s="5">
        <f t="shared" si="6"/>
        <v>221</v>
      </c>
      <c r="AB39" s="38">
        <f t="shared" si="7"/>
        <v>18</v>
      </c>
      <c r="AC39" s="3">
        <f t="shared" si="8"/>
        <v>128</v>
      </c>
      <c r="AD39" s="5">
        <f t="shared" si="9"/>
        <v>235</v>
      </c>
      <c r="AE39" s="21"/>
      <c r="AF39" s="22"/>
      <c r="AG39" s="22"/>
      <c r="AH39" s="22"/>
      <c r="AI39" s="5">
        <f t="shared" si="51"/>
        <v>0</v>
      </c>
      <c r="AJ39" s="5">
        <f t="shared" si="52"/>
      </c>
      <c r="AK39" s="38">
        <f t="shared" si="53"/>
        <v>0</v>
      </c>
      <c r="AL39" s="3">
        <f t="shared" si="54"/>
        <v>128</v>
      </c>
      <c r="AM39" s="5">
        <f t="shared" si="55"/>
        <v>213</v>
      </c>
      <c r="AN39" s="21"/>
      <c r="AO39" s="22"/>
      <c r="AP39" s="22"/>
      <c r="AQ39" s="22"/>
      <c r="AR39" s="4">
        <f t="shared" si="23"/>
        <v>0</v>
      </c>
      <c r="AS39" s="5">
        <f t="shared" si="38"/>
      </c>
      <c r="AT39" s="38">
        <f t="shared" si="39"/>
        <v>0</v>
      </c>
      <c r="AU39" s="3">
        <f t="shared" si="25"/>
        <v>128</v>
      </c>
      <c r="AV39" s="5" t="e">
        <f t="shared" si="40"/>
        <v>#VALUE!</v>
      </c>
      <c r="AW39" s="21"/>
      <c r="AX39" s="22"/>
      <c r="AY39" s="22"/>
      <c r="AZ39" s="22"/>
      <c r="BA39" s="5">
        <f t="shared" si="49"/>
        <v>0</v>
      </c>
      <c r="BB39" s="5">
        <f t="shared" si="41"/>
      </c>
      <c r="BC39" s="38">
        <f t="shared" si="50"/>
        <v>0</v>
      </c>
      <c r="BD39" s="3">
        <f t="shared" si="30"/>
        <v>128</v>
      </c>
      <c r="BE39" s="5" t="e">
        <f t="shared" si="42"/>
        <v>#VALUE!</v>
      </c>
      <c r="BF39" s="21"/>
      <c r="BG39" s="22"/>
      <c r="BH39" s="22"/>
      <c r="BI39" s="22"/>
      <c r="BJ39" s="4">
        <f t="shared" si="11"/>
        <v>0</v>
      </c>
      <c r="BK39" s="5">
        <f t="shared" si="43"/>
      </c>
      <c r="BL39" s="38">
        <f t="shared" si="44"/>
        <v>0</v>
      </c>
      <c r="BM39" s="3">
        <f t="shared" si="14"/>
        <v>128</v>
      </c>
      <c r="BN39" s="5" t="e">
        <f t="shared" si="45"/>
        <v>#VALUE!</v>
      </c>
      <c r="BO39" s="21"/>
      <c r="BP39" s="22"/>
      <c r="BQ39" s="22"/>
      <c r="BR39" s="22"/>
      <c r="BS39" s="4">
        <f t="shared" si="19"/>
        <v>0</v>
      </c>
      <c r="BT39" s="5">
        <f t="shared" si="46"/>
      </c>
      <c r="BU39" s="49">
        <f t="shared" si="47"/>
        <v>0</v>
      </c>
      <c r="BV39" s="3">
        <f t="shared" si="32"/>
        <v>128</v>
      </c>
      <c r="BW39" s="69" t="e">
        <f t="shared" si="48"/>
        <v>#VALUE!</v>
      </c>
      <c r="CA39" s="87"/>
    </row>
    <row r="40" spans="2:79" ht="15">
      <c r="B40" s="105" t="s">
        <v>33</v>
      </c>
      <c r="C40" s="106" t="s">
        <v>657</v>
      </c>
      <c r="D40" s="107">
        <v>1106200008</v>
      </c>
      <c r="E40" s="65" t="s">
        <v>529</v>
      </c>
      <c r="F40" s="5">
        <v>11</v>
      </c>
      <c r="G40" s="5">
        <v>10</v>
      </c>
      <c r="H40" s="5">
        <v>12</v>
      </c>
      <c r="I40" s="5">
        <f>SUM(F40:H40)</f>
        <v>33</v>
      </c>
      <c r="J40" s="5">
        <f>IF(E40="","",RANK(I40,I$7:I$346))</f>
        <v>163</v>
      </c>
      <c r="K40" s="4">
        <f>IF(J40="",0,I$355+1-J40)</f>
        <v>50</v>
      </c>
      <c r="L40" s="5">
        <f>IF(E40="","",RANK(K40,K$7:K$350))</f>
        <v>163</v>
      </c>
      <c r="M40" s="21" t="s">
        <v>1114</v>
      </c>
      <c r="N40" s="22">
        <v>12</v>
      </c>
      <c r="O40" s="22">
        <v>11</v>
      </c>
      <c r="P40" s="22">
        <v>10</v>
      </c>
      <c r="Q40" s="4">
        <f t="shared" si="34"/>
        <v>33</v>
      </c>
      <c r="R40" s="5">
        <f t="shared" si="35"/>
        <v>183</v>
      </c>
      <c r="S40" s="38">
        <f t="shared" si="36"/>
        <v>70</v>
      </c>
      <c r="T40" s="3">
        <f t="shared" si="37"/>
        <v>120</v>
      </c>
      <c r="U40" s="5">
        <f t="shared" si="4"/>
        <v>206</v>
      </c>
      <c r="V40" s="21" t="s">
        <v>1405</v>
      </c>
      <c r="W40" s="44">
        <v>12</v>
      </c>
      <c r="X40" s="44">
        <v>10</v>
      </c>
      <c r="Y40" s="44">
        <v>14</v>
      </c>
      <c r="Z40" s="4">
        <f t="shared" si="56"/>
        <v>36</v>
      </c>
      <c r="AA40" s="5">
        <f t="shared" si="6"/>
        <v>163</v>
      </c>
      <c r="AB40" s="38">
        <f t="shared" si="7"/>
        <v>76</v>
      </c>
      <c r="AC40" s="3">
        <f t="shared" si="8"/>
        <v>196</v>
      </c>
      <c r="AD40" s="5">
        <f t="shared" si="9"/>
        <v>214</v>
      </c>
      <c r="AE40" s="21"/>
      <c r="AF40" s="22"/>
      <c r="AG40" s="22"/>
      <c r="AH40" s="22"/>
      <c r="AI40" s="4">
        <f t="shared" si="51"/>
        <v>0</v>
      </c>
      <c r="AJ40" s="5">
        <f t="shared" si="52"/>
      </c>
      <c r="AK40" s="38">
        <f t="shared" si="53"/>
        <v>0</v>
      </c>
      <c r="AL40" s="3">
        <f t="shared" si="54"/>
        <v>196</v>
      </c>
      <c r="AM40" s="5">
        <f t="shared" si="55"/>
        <v>193</v>
      </c>
      <c r="AN40" s="21"/>
      <c r="AO40" s="22"/>
      <c r="AP40" s="22"/>
      <c r="AQ40" s="22"/>
      <c r="AR40" s="4">
        <f t="shared" si="23"/>
        <v>0</v>
      </c>
      <c r="AS40" s="5">
        <f t="shared" si="38"/>
      </c>
      <c r="AT40" s="38">
        <f t="shared" si="39"/>
        <v>0</v>
      </c>
      <c r="AU40" s="3">
        <f t="shared" si="25"/>
        <v>196</v>
      </c>
      <c r="AV40" s="5" t="e">
        <f t="shared" si="40"/>
        <v>#VALUE!</v>
      </c>
      <c r="AW40" s="21"/>
      <c r="AX40" s="22"/>
      <c r="AY40" s="22"/>
      <c r="AZ40" s="22"/>
      <c r="BA40" s="5">
        <f t="shared" si="49"/>
        <v>0</v>
      </c>
      <c r="BB40" s="5">
        <f t="shared" si="41"/>
      </c>
      <c r="BC40" s="38">
        <f t="shared" si="50"/>
        <v>0</v>
      </c>
      <c r="BD40" s="3">
        <f t="shared" si="30"/>
        <v>196</v>
      </c>
      <c r="BE40" s="5" t="e">
        <f t="shared" si="42"/>
        <v>#VALUE!</v>
      </c>
      <c r="BF40" s="21"/>
      <c r="BG40" s="22"/>
      <c r="BH40" s="22"/>
      <c r="BI40" s="22"/>
      <c r="BJ40" s="4">
        <f t="shared" si="11"/>
        <v>0</v>
      </c>
      <c r="BK40" s="5">
        <f t="shared" si="43"/>
      </c>
      <c r="BL40" s="38">
        <f t="shared" si="44"/>
        <v>0</v>
      </c>
      <c r="BM40" s="3">
        <f t="shared" si="14"/>
        <v>196</v>
      </c>
      <c r="BN40" s="5" t="e">
        <f t="shared" si="45"/>
        <v>#VALUE!</v>
      </c>
      <c r="BO40" s="21"/>
      <c r="BP40" s="22"/>
      <c r="BQ40" s="22"/>
      <c r="BR40" s="22"/>
      <c r="BS40" s="4">
        <f t="shared" si="19"/>
        <v>0</v>
      </c>
      <c r="BT40" s="5">
        <f t="shared" si="46"/>
      </c>
      <c r="BU40" s="49">
        <f t="shared" si="47"/>
        <v>0</v>
      </c>
      <c r="BV40" s="3">
        <f t="shared" si="32"/>
        <v>196</v>
      </c>
      <c r="BW40" s="69" t="e">
        <f t="shared" si="48"/>
        <v>#VALUE!</v>
      </c>
      <c r="CA40" s="87"/>
    </row>
    <row r="41" spans="2:79" ht="15">
      <c r="B41" s="105" t="s">
        <v>1343</v>
      </c>
      <c r="C41" s="106" t="s">
        <v>657</v>
      </c>
      <c r="D41" s="107">
        <v>1106200023</v>
      </c>
      <c r="E41" s="65"/>
      <c r="F41" s="5"/>
      <c r="G41" s="5"/>
      <c r="H41" s="5"/>
      <c r="I41" s="5"/>
      <c r="J41" s="5"/>
      <c r="K41" s="4"/>
      <c r="L41" s="5"/>
      <c r="M41" s="21" t="s">
        <v>1115</v>
      </c>
      <c r="N41" s="22">
        <v>11</v>
      </c>
      <c r="O41" s="22">
        <v>8</v>
      </c>
      <c r="P41" s="22">
        <v>12</v>
      </c>
      <c r="Q41" s="4">
        <f t="shared" si="34"/>
        <v>31</v>
      </c>
      <c r="R41" s="5">
        <f t="shared" si="35"/>
        <v>217</v>
      </c>
      <c r="S41" s="38">
        <f t="shared" si="36"/>
        <v>36</v>
      </c>
      <c r="T41" s="3">
        <f t="shared" si="37"/>
        <v>36</v>
      </c>
      <c r="U41" s="5">
        <f t="shared" si="4"/>
        <v>248</v>
      </c>
      <c r="V41" s="21" t="s">
        <v>1406</v>
      </c>
      <c r="W41" s="44">
        <v>10</v>
      </c>
      <c r="X41" s="44">
        <v>13</v>
      </c>
      <c r="Y41" s="44">
        <v>14</v>
      </c>
      <c r="Z41" s="4">
        <f t="shared" si="56"/>
        <v>37</v>
      </c>
      <c r="AA41" s="5">
        <f t="shared" si="6"/>
        <v>147</v>
      </c>
      <c r="AB41" s="38">
        <f t="shared" si="7"/>
        <v>92</v>
      </c>
      <c r="AC41" s="3">
        <f t="shared" si="8"/>
        <v>128</v>
      </c>
      <c r="AD41" s="5">
        <f t="shared" si="9"/>
        <v>235</v>
      </c>
      <c r="AE41" s="21"/>
      <c r="AF41" s="22"/>
      <c r="AG41" s="22"/>
      <c r="AH41" s="22"/>
      <c r="AI41" s="4">
        <f t="shared" si="51"/>
        <v>0</v>
      </c>
      <c r="AJ41" s="5">
        <f t="shared" si="52"/>
      </c>
      <c r="AK41" s="38">
        <f t="shared" si="53"/>
        <v>0</v>
      </c>
      <c r="AL41" s="3">
        <f t="shared" si="54"/>
        <v>128</v>
      </c>
      <c r="AM41" s="5">
        <f t="shared" si="55"/>
        <v>213</v>
      </c>
      <c r="AN41" s="21"/>
      <c r="AO41" s="22"/>
      <c r="AP41" s="22"/>
      <c r="AQ41" s="22"/>
      <c r="AR41" s="4">
        <f t="shared" si="23"/>
        <v>0</v>
      </c>
      <c r="AS41" s="5">
        <f t="shared" si="38"/>
      </c>
      <c r="AT41" s="38">
        <f t="shared" si="39"/>
        <v>0</v>
      </c>
      <c r="AU41" s="3">
        <f t="shared" si="25"/>
        <v>128</v>
      </c>
      <c r="AV41" s="5" t="e">
        <f t="shared" si="40"/>
        <v>#VALUE!</v>
      </c>
      <c r="AW41" s="21"/>
      <c r="AX41" s="22"/>
      <c r="AY41" s="22"/>
      <c r="AZ41" s="22"/>
      <c r="BA41" s="5">
        <f t="shared" si="49"/>
        <v>0</v>
      </c>
      <c r="BB41" s="5">
        <f t="shared" si="41"/>
      </c>
      <c r="BC41" s="38">
        <f t="shared" si="50"/>
        <v>0</v>
      </c>
      <c r="BD41" s="3">
        <f t="shared" si="30"/>
        <v>128</v>
      </c>
      <c r="BE41" s="5" t="e">
        <f t="shared" si="42"/>
        <v>#VALUE!</v>
      </c>
      <c r="BF41" s="21"/>
      <c r="BG41" s="22"/>
      <c r="BH41" s="22"/>
      <c r="BI41" s="22"/>
      <c r="BJ41" s="4">
        <f t="shared" si="11"/>
        <v>0</v>
      </c>
      <c r="BK41" s="5">
        <f t="shared" si="43"/>
      </c>
      <c r="BL41" s="38">
        <f t="shared" si="44"/>
        <v>0</v>
      </c>
      <c r="BM41" s="3">
        <f t="shared" si="14"/>
        <v>128</v>
      </c>
      <c r="BN41" s="5" t="e">
        <f t="shared" si="45"/>
        <v>#VALUE!</v>
      </c>
      <c r="BO41" s="43"/>
      <c r="BP41" s="44"/>
      <c r="BQ41" s="44"/>
      <c r="BR41" s="44"/>
      <c r="BS41" s="4">
        <f t="shared" si="19"/>
        <v>0</v>
      </c>
      <c r="BT41" s="5">
        <f t="shared" si="46"/>
      </c>
      <c r="BU41" s="49">
        <f t="shared" si="47"/>
        <v>0</v>
      </c>
      <c r="BV41" s="3">
        <f t="shared" si="32"/>
        <v>128</v>
      </c>
      <c r="BW41" s="69" t="e">
        <f t="shared" si="48"/>
        <v>#VALUE!</v>
      </c>
      <c r="CA41" s="87"/>
    </row>
    <row r="42" spans="2:79" ht="15">
      <c r="B42" s="132" t="s">
        <v>34</v>
      </c>
      <c r="C42" s="106" t="s">
        <v>657</v>
      </c>
      <c r="D42" s="107">
        <v>1106200025</v>
      </c>
      <c r="E42" s="99" t="s">
        <v>307</v>
      </c>
      <c r="F42" s="95">
        <v>17</v>
      </c>
      <c r="G42" s="95">
        <v>14</v>
      </c>
      <c r="H42" s="95">
        <v>11</v>
      </c>
      <c r="I42" s="95">
        <f>SUM(F42:H42)</f>
        <v>42</v>
      </c>
      <c r="J42" s="95">
        <f>IF(E42="","",RANK(I42,I$7:I$346))</f>
        <v>45</v>
      </c>
      <c r="K42" s="94">
        <f>IF(J42="",0,I$355+1-J42)</f>
        <v>168</v>
      </c>
      <c r="L42" s="95">
        <f>IF(E42="","",RANK(K42,K$7:K$350))</f>
        <v>45</v>
      </c>
      <c r="M42" s="21" t="s">
        <v>1116</v>
      </c>
      <c r="N42" s="22">
        <v>15</v>
      </c>
      <c r="O42" s="22">
        <v>14</v>
      </c>
      <c r="P42" s="22">
        <v>15</v>
      </c>
      <c r="Q42" s="4">
        <f t="shared" si="34"/>
        <v>44</v>
      </c>
      <c r="R42" s="5">
        <f t="shared" si="35"/>
        <v>26</v>
      </c>
      <c r="S42" s="38">
        <f t="shared" si="36"/>
        <v>227</v>
      </c>
      <c r="T42" s="3">
        <f t="shared" si="37"/>
        <v>395</v>
      </c>
      <c r="U42" s="5">
        <f t="shared" si="4"/>
        <v>19</v>
      </c>
      <c r="V42" s="21" t="s">
        <v>1407</v>
      </c>
      <c r="W42" s="44">
        <v>12</v>
      </c>
      <c r="X42" s="44">
        <v>13</v>
      </c>
      <c r="Y42" s="44">
        <v>14</v>
      </c>
      <c r="Z42" s="4">
        <f t="shared" si="56"/>
        <v>39</v>
      </c>
      <c r="AA42" s="5">
        <f t="shared" si="6"/>
        <v>112</v>
      </c>
      <c r="AB42" s="38">
        <f t="shared" si="7"/>
        <v>127</v>
      </c>
      <c r="AC42" s="3">
        <f t="shared" si="8"/>
        <v>522</v>
      </c>
      <c r="AD42" s="5">
        <f t="shared" si="9"/>
        <v>40</v>
      </c>
      <c r="AE42" s="21"/>
      <c r="AF42" s="22"/>
      <c r="AG42" s="22"/>
      <c r="AH42" s="22"/>
      <c r="AI42" s="4">
        <f t="shared" si="51"/>
        <v>0</v>
      </c>
      <c r="AJ42" s="5">
        <f t="shared" si="52"/>
      </c>
      <c r="AK42" s="38">
        <f t="shared" si="53"/>
        <v>0</v>
      </c>
      <c r="AL42" s="3">
        <f t="shared" si="54"/>
        <v>522</v>
      </c>
      <c r="AM42" s="5">
        <f t="shared" si="55"/>
        <v>36</v>
      </c>
      <c r="AN42" s="21"/>
      <c r="AO42" s="22"/>
      <c r="AP42" s="22"/>
      <c r="AQ42" s="22"/>
      <c r="AR42" s="4">
        <f t="shared" si="23"/>
        <v>0</v>
      </c>
      <c r="AS42" s="5">
        <f t="shared" si="38"/>
      </c>
      <c r="AT42" s="38">
        <f t="shared" si="39"/>
        <v>0</v>
      </c>
      <c r="AU42" s="3">
        <f t="shared" si="25"/>
        <v>522</v>
      </c>
      <c r="AV42" s="5" t="e">
        <f t="shared" si="40"/>
        <v>#VALUE!</v>
      </c>
      <c r="AW42" s="21"/>
      <c r="AX42" s="22"/>
      <c r="AY42" s="22"/>
      <c r="AZ42" s="22"/>
      <c r="BA42" s="5">
        <f t="shared" si="49"/>
        <v>0</v>
      </c>
      <c r="BB42" s="5">
        <f t="shared" si="41"/>
      </c>
      <c r="BC42" s="38">
        <f t="shared" si="50"/>
        <v>0</v>
      </c>
      <c r="BD42" s="3">
        <f t="shared" si="30"/>
        <v>522</v>
      </c>
      <c r="BE42" s="5" t="e">
        <f t="shared" si="42"/>
        <v>#VALUE!</v>
      </c>
      <c r="BF42" s="43"/>
      <c r="BG42" s="44"/>
      <c r="BH42" s="44"/>
      <c r="BI42" s="44"/>
      <c r="BJ42" s="4">
        <f t="shared" si="11"/>
        <v>0</v>
      </c>
      <c r="BK42" s="5">
        <f t="shared" si="43"/>
      </c>
      <c r="BL42" s="38">
        <f t="shared" si="44"/>
        <v>0</v>
      </c>
      <c r="BM42" s="3">
        <f t="shared" si="14"/>
        <v>522</v>
      </c>
      <c r="BN42" s="5" t="e">
        <f t="shared" si="45"/>
        <v>#VALUE!</v>
      </c>
      <c r="BO42" s="21"/>
      <c r="BP42" s="22"/>
      <c r="BQ42" s="22"/>
      <c r="BR42" s="22"/>
      <c r="BS42" s="5">
        <f t="shared" si="19"/>
        <v>0</v>
      </c>
      <c r="BT42" s="5">
        <f t="shared" si="46"/>
      </c>
      <c r="BU42" s="49">
        <f t="shared" si="47"/>
        <v>0</v>
      </c>
      <c r="BV42" s="3">
        <f t="shared" si="32"/>
        <v>522</v>
      </c>
      <c r="BW42" s="69" t="e">
        <f t="shared" si="48"/>
        <v>#VALUE!</v>
      </c>
      <c r="CA42" s="87"/>
    </row>
    <row r="43" spans="2:79" ht="15">
      <c r="B43" s="105" t="s">
        <v>35</v>
      </c>
      <c r="C43" s="106" t="s">
        <v>657</v>
      </c>
      <c r="D43" s="107">
        <v>1106200026</v>
      </c>
      <c r="E43" s="65" t="s">
        <v>457</v>
      </c>
      <c r="F43" s="5">
        <v>11</v>
      </c>
      <c r="G43" s="5">
        <v>11</v>
      </c>
      <c r="H43" s="5">
        <v>14</v>
      </c>
      <c r="I43" s="5">
        <f>SUM(F43:H43)</f>
        <v>36</v>
      </c>
      <c r="J43" s="5">
        <f>IF(E43="","",RANK(I43,I$7:I$346))</f>
        <v>115</v>
      </c>
      <c r="K43" s="4">
        <f>IF(J43="",0,I$355+1-J43)</f>
        <v>98</v>
      </c>
      <c r="L43" s="5">
        <f>IF(E43="","",RANK(K43,K$7:K$350))</f>
        <v>115</v>
      </c>
      <c r="M43" s="21" t="s">
        <v>1117</v>
      </c>
      <c r="N43" s="22">
        <v>12</v>
      </c>
      <c r="O43" s="22">
        <v>11</v>
      </c>
      <c r="P43" s="22">
        <v>12</v>
      </c>
      <c r="Q43" s="4">
        <f t="shared" si="34"/>
        <v>35</v>
      </c>
      <c r="R43" s="5">
        <f t="shared" si="35"/>
        <v>154</v>
      </c>
      <c r="S43" s="38">
        <f t="shared" si="36"/>
        <v>99</v>
      </c>
      <c r="T43" s="3">
        <f t="shared" si="37"/>
        <v>197</v>
      </c>
      <c r="U43" s="5">
        <f t="shared" si="4"/>
        <v>152</v>
      </c>
      <c r="V43" s="21" t="s">
        <v>1408</v>
      </c>
      <c r="W43" s="44">
        <v>10</v>
      </c>
      <c r="X43" s="44">
        <v>13</v>
      </c>
      <c r="Y43" s="44">
        <v>13</v>
      </c>
      <c r="Z43" s="4">
        <f t="shared" si="56"/>
        <v>36</v>
      </c>
      <c r="AA43" s="5">
        <f t="shared" si="6"/>
        <v>163</v>
      </c>
      <c r="AB43" s="38">
        <f t="shared" si="7"/>
        <v>76</v>
      </c>
      <c r="AC43" s="3">
        <f t="shared" si="8"/>
        <v>273</v>
      </c>
      <c r="AD43" s="5">
        <f t="shared" si="9"/>
        <v>161</v>
      </c>
      <c r="AE43" s="21"/>
      <c r="AF43" s="22"/>
      <c r="AG43" s="22"/>
      <c r="AH43" s="22"/>
      <c r="AI43" s="4">
        <f t="shared" si="51"/>
        <v>0</v>
      </c>
      <c r="AJ43" s="5">
        <f t="shared" si="52"/>
      </c>
      <c r="AK43" s="38">
        <f t="shared" si="53"/>
        <v>0</v>
      </c>
      <c r="AL43" s="3">
        <f t="shared" si="54"/>
        <v>273</v>
      </c>
      <c r="AM43" s="5">
        <f t="shared" si="55"/>
        <v>140</v>
      </c>
      <c r="AN43" s="43"/>
      <c r="AO43" s="44"/>
      <c r="AP43" s="44"/>
      <c r="AQ43" s="44"/>
      <c r="AR43" s="4">
        <f t="shared" si="23"/>
        <v>0</v>
      </c>
      <c r="AS43" s="5">
        <f t="shared" si="38"/>
      </c>
      <c r="AT43" s="38">
        <f t="shared" si="39"/>
        <v>0</v>
      </c>
      <c r="AU43" s="3">
        <f t="shared" si="25"/>
        <v>273</v>
      </c>
      <c r="AV43" s="5" t="e">
        <f t="shared" si="40"/>
        <v>#VALUE!</v>
      </c>
      <c r="AW43" s="43"/>
      <c r="AX43" s="44"/>
      <c r="AY43" s="44"/>
      <c r="AZ43" s="44"/>
      <c r="BA43" s="5">
        <f t="shared" si="49"/>
        <v>0</v>
      </c>
      <c r="BB43" s="5">
        <f t="shared" si="41"/>
      </c>
      <c r="BC43" s="38">
        <f t="shared" si="50"/>
        <v>0</v>
      </c>
      <c r="BD43" s="3">
        <f t="shared" si="30"/>
        <v>273</v>
      </c>
      <c r="BE43" s="5" t="e">
        <f t="shared" si="42"/>
        <v>#VALUE!</v>
      </c>
      <c r="BF43" s="21"/>
      <c r="BG43" s="22"/>
      <c r="BH43" s="22"/>
      <c r="BI43" s="22"/>
      <c r="BJ43" s="4">
        <f t="shared" si="11"/>
        <v>0</v>
      </c>
      <c r="BK43" s="5">
        <f t="shared" si="43"/>
      </c>
      <c r="BL43" s="38">
        <f t="shared" si="44"/>
        <v>0</v>
      </c>
      <c r="BM43" s="3">
        <f t="shared" si="14"/>
        <v>273</v>
      </c>
      <c r="BN43" s="5" t="e">
        <f t="shared" si="45"/>
        <v>#VALUE!</v>
      </c>
      <c r="BO43" s="21"/>
      <c r="BP43" s="22"/>
      <c r="BQ43" s="22"/>
      <c r="BR43" s="22"/>
      <c r="BS43" s="5">
        <f t="shared" si="19"/>
        <v>0</v>
      </c>
      <c r="BT43" s="5">
        <f t="shared" si="46"/>
      </c>
      <c r="BU43" s="49">
        <f t="shared" si="47"/>
        <v>0</v>
      </c>
      <c r="BV43" s="3">
        <f t="shared" si="32"/>
        <v>273</v>
      </c>
      <c r="BW43" s="69" t="e">
        <f t="shared" si="48"/>
        <v>#VALUE!</v>
      </c>
      <c r="CA43" s="87"/>
    </row>
    <row r="44" spans="2:79" ht="15">
      <c r="B44" s="105" t="s">
        <v>140</v>
      </c>
      <c r="C44" s="106" t="s">
        <v>657</v>
      </c>
      <c r="D44" s="107">
        <v>1106200027</v>
      </c>
      <c r="E44" s="65" t="s">
        <v>607</v>
      </c>
      <c r="F44" s="5">
        <v>12</v>
      </c>
      <c r="G44" s="5">
        <v>10</v>
      </c>
      <c r="H44" s="5">
        <v>7</v>
      </c>
      <c r="I44" s="5">
        <f>SUM(F44:H44)</f>
        <v>29</v>
      </c>
      <c r="J44" s="5">
        <f>IF(E44="","",RANK(I44,I$7:I$346))</f>
        <v>201</v>
      </c>
      <c r="K44" s="4">
        <f>IF(J44="",0,I$355+1-J44)</f>
        <v>12</v>
      </c>
      <c r="L44" s="5">
        <f>IF(E44="","",RANK(K44,K$7:K$350))</f>
        <v>201</v>
      </c>
      <c r="M44" s="21" t="s">
        <v>1118</v>
      </c>
      <c r="N44" s="22">
        <v>13</v>
      </c>
      <c r="O44" s="22">
        <v>13</v>
      </c>
      <c r="P44" s="22">
        <v>14</v>
      </c>
      <c r="Q44" s="4">
        <f t="shared" si="34"/>
        <v>40</v>
      </c>
      <c r="R44" s="5">
        <f t="shared" si="35"/>
        <v>60</v>
      </c>
      <c r="S44" s="38">
        <f t="shared" si="36"/>
        <v>193</v>
      </c>
      <c r="T44" s="3">
        <f t="shared" si="37"/>
        <v>205</v>
      </c>
      <c r="U44" s="5">
        <f t="shared" si="4"/>
        <v>147</v>
      </c>
      <c r="V44" s="21" t="s">
        <v>1409</v>
      </c>
      <c r="W44" s="44">
        <v>11</v>
      </c>
      <c r="X44" s="44">
        <v>13</v>
      </c>
      <c r="Y44" s="44">
        <v>13</v>
      </c>
      <c r="Z44" s="4">
        <f t="shared" si="56"/>
        <v>37</v>
      </c>
      <c r="AA44" s="5">
        <f t="shared" si="6"/>
        <v>147</v>
      </c>
      <c r="AB44" s="38">
        <f t="shared" si="7"/>
        <v>92</v>
      </c>
      <c r="AC44" s="3">
        <f t="shared" si="8"/>
        <v>297</v>
      </c>
      <c r="AD44" s="5">
        <f t="shared" si="9"/>
        <v>154</v>
      </c>
      <c r="AE44" s="21"/>
      <c r="AF44" s="22"/>
      <c r="AG44" s="22"/>
      <c r="AH44" s="22"/>
      <c r="AI44" s="4"/>
      <c r="AJ44" s="5"/>
      <c r="AK44" s="38"/>
      <c r="AL44" s="3"/>
      <c r="AM44" s="5"/>
      <c r="AN44" s="43"/>
      <c r="AO44" s="44"/>
      <c r="AP44" s="44"/>
      <c r="AQ44" s="44"/>
      <c r="AR44" s="4"/>
      <c r="AS44" s="5">
        <f t="shared" si="38"/>
      </c>
      <c r="AT44" s="38"/>
      <c r="AU44" s="3"/>
      <c r="AV44" s="5"/>
      <c r="AW44" s="43"/>
      <c r="AX44" s="44"/>
      <c r="AY44" s="44"/>
      <c r="AZ44" s="44"/>
      <c r="BA44" s="5"/>
      <c r="BB44" s="5"/>
      <c r="BC44" s="38"/>
      <c r="BD44" s="3"/>
      <c r="BE44" s="5"/>
      <c r="BF44" s="21"/>
      <c r="BG44" s="22"/>
      <c r="BH44" s="22"/>
      <c r="BI44" s="22"/>
      <c r="BJ44" s="4">
        <f t="shared" si="11"/>
        <v>0</v>
      </c>
      <c r="BK44" s="5">
        <f t="shared" si="43"/>
      </c>
      <c r="BL44" s="38">
        <f t="shared" si="44"/>
        <v>0</v>
      </c>
      <c r="BM44" s="3">
        <f t="shared" si="14"/>
        <v>0</v>
      </c>
      <c r="BN44" s="5">
        <f t="shared" si="45"/>
      </c>
      <c r="BO44" s="21"/>
      <c r="BP44" s="22"/>
      <c r="BQ44" s="22"/>
      <c r="BR44" s="22"/>
      <c r="BS44" s="5">
        <f t="shared" si="19"/>
        <v>0</v>
      </c>
      <c r="BT44" s="5">
        <f t="shared" si="46"/>
      </c>
      <c r="BU44" s="49">
        <f t="shared" si="47"/>
        <v>0</v>
      </c>
      <c r="BV44" s="3">
        <f t="shared" si="32"/>
        <v>0</v>
      </c>
      <c r="BW44" s="69">
        <f t="shared" si="48"/>
      </c>
      <c r="CA44" s="87"/>
    </row>
    <row r="45" spans="2:79" ht="15">
      <c r="B45" s="105" t="s">
        <v>36</v>
      </c>
      <c r="C45" s="106" t="s">
        <v>657</v>
      </c>
      <c r="D45" s="107">
        <v>1106200031</v>
      </c>
      <c r="E45" s="99" t="s">
        <v>211</v>
      </c>
      <c r="F45" s="95">
        <v>19</v>
      </c>
      <c r="G45" s="95">
        <v>18</v>
      </c>
      <c r="H45" s="95">
        <v>16</v>
      </c>
      <c r="I45" s="95">
        <f>SUM(F45:H45)</f>
        <v>53</v>
      </c>
      <c r="J45" s="95">
        <f>IF(E45="","",RANK(I45,I$7:I$346))</f>
        <v>1</v>
      </c>
      <c r="K45" s="94">
        <f>IF(J45="",0,I$355+1-J45)</f>
        <v>212</v>
      </c>
      <c r="L45" s="95">
        <f>IF(E45="","",RANK(K45,K$7:K$350))</f>
        <v>1</v>
      </c>
      <c r="M45" s="43" t="s">
        <v>1119</v>
      </c>
      <c r="N45" s="44">
        <v>12</v>
      </c>
      <c r="O45" s="44">
        <v>9</v>
      </c>
      <c r="P45" s="44">
        <v>10</v>
      </c>
      <c r="Q45" s="4">
        <f t="shared" si="34"/>
        <v>31</v>
      </c>
      <c r="R45" s="5">
        <f t="shared" si="35"/>
        <v>217</v>
      </c>
      <c r="S45" s="38">
        <f t="shared" si="36"/>
        <v>36</v>
      </c>
      <c r="T45" s="3">
        <f t="shared" si="37"/>
        <v>248</v>
      </c>
      <c r="U45" s="5">
        <f t="shared" si="4"/>
        <v>105</v>
      </c>
      <c r="V45" s="21" t="s">
        <v>1410</v>
      </c>
      <c r="W45" s="44">
        <v>12</v>
      </c>
      <c r="X45" s="44">
        <v>11</v>
      </c>
      <c r="Y45" s="44">
        <v>14</v>
      </c>
      <c r="Z45" s="4">
        <f t="shared" si="56"/>
        <v>37</v>
      </c>
      <c r="AA45" s="5">
        <f t="shared" si="6"/>
        <v>147</v>
      </c>
      <c r="AB45" s="38">
        <f t="shared" si="7"/>
        <v>92</v>
      </c>
      <c r="AC45" s="3">
        <f t="shared" si="8"/>
        <v>340</v>
      </c>
      <c r="AD45" s="5">
        <f t="shared" si="9"/>
        <v>124</v>
      </c>
      <c r="AE45" s="21"/>
      <c r="AF45" s="22"/>
      <c r="AG45" s="22"/>
      <c r="AH45" s="22"/>
      <c r="AI45" s="4"/>
      <c r="AJ45" s="5"/>
      <c r="AK45" s="38"/>
      <c r="AL45" s="3"/>
      <c r="AM45" s="5"/>
      <c r="AN45" s="43"/>
      <c r="AO45" s="44"/>
      <c r="AP45" s="44"/>
      <c r="AQ45" s="44"/>
      <c r="AR45" s="4"/>
      <c r="AS45" s="5"/>
      <c r="AT45" s="38"/>
      <c r="AU45" s="3"/>
      <c r="AV45" s="5"/>
      <c r="AW45" s="43"/>
      <c r="AX45" s="44"/>
      <c r="AY45" s="44"/>
      <c r="AZ45" s="44"/>
      <c r="BA45" s="5"/>
      <c r="BB45" s="5"/>
      <c r="BC45" s="38"/>
      <c r="BD45" s="3"/>
      <c r="BE45" s="5"/>
      <c r="BF45" s="21"/>
      <c r="BG45" s="22"/>
      <c r="BH45" s="22"/>
      <c r="BI45" s="22"/>
      <c r="BJ45" s="4"/>
      <c r="BK45" s="5"/>
      <c r="BL45" s="38"/>
      <c r="BM45" s="3"/>
      <c r="BN45" s="5"/>
      <c r="BO45" s="43"/>
      <c r="BP45" s="44"/>
      <c r="BQ45" s="44"/>
      <c r="BR45" s="44"/>
      <c r="BS45" s="5">
        <f>SUM(BP45:BR45)</f>
        <v>0</v>
      </c>
      <c r="BT45" s="5">
        <f t="shared" si="46"/>
      </c>
      <c r="BU45" s="49">
        <f t="shared" si="47"/>
        <v>0</v>
      </c>
      <c r="BV45" s="3">
        <f>BU45+BM45</f>
        <v>0</v>
      </c>
      <c r="BW45" s="69">
        <f t="shared" si="48"/>
      </c>
      <c r="CA45" s="87"/>
    </row>
    <row r="46" spans="2:79" ht="15">
      <c r="B46" s="105" t="s">
        <v>1344</v>
      </c>
      <c r="C46" s="106" t="s">
        <v>657</v>
      </c>
      <c r="D46" s="107">
        <v>1106200037</v>
      </c>
      <c r="E46" s="99"/>
      <c r="F46" s="95"/>
      <c r="G46" s="95"/>
      <c r="H46" s="95"/>
      <c r="I46" s="95"/>
      <c r="J46" s="95"/>
      <c r="K46" s="94"/>
      <c r="L46" s="95"/>
      <c r="M46" s="21" t="s">
        <v>1120</v>
      </c>
      <c r="N46" s="22">
        <v>11</v>
      </c>
      <c r="O46" s="22">
        <v>10</v>
      </c>
      <c r="P46" s="22">
        <v>12</v>
      </c>
      <c r="Q46" s="4">
        <f t="shared" si="34"/>
        <v>33</v>
      </c>
      <c r="R46" s="5">
        <f t="shared" si="35"/>
        <v>183</v>
      </c>
      <c r="S46" s="38">
        <f t="shared" si="36"/>
        <v>70</v>
      </c>
      <c r="T46" s="3">
        <f t="shared" si="37"/>
        <v>70</v>
      </c>
      <c r="U46" s="5">
        <f t="shared" si="4"/>
        <v>230</v>
      </c>
      <c r="V46" s="21"/>
      <c r="W46" s="44"/>
      <c r="X46" s="44"/>
      <c r="Y46" s="44"/>
      <c r="Z46" s="4">
        <f t="shared" si="56"/>
        <v>0</v>
      </c>
      <c r="AA46" s="5">
        <f t="shared" si="6"/>
      </c>
      <c r="AB46" s="38">
        <f t="shared" si="7"/>
        <v>0</v>
      </c>
      <c r="AC46" s="3">
        <f t="shared" si="8"/>
        <v>70</v>
      </c>
      <c r="AD46" s="5">
        <f t="shared" si="9"/>
        <v>254</v>
      </c>
      <c r="AE46" s="5">
        <f>IF(AD46=0,"",RANK(AD46,AD$7:AD$321))</f>
        <v>18</v>
      </c>
      <c r="AF46" s="4">
        <f>SUM(AC46:AE46)</f>
        <v>342</v>
      </c>
      <c r="AG46" s="5">
        <f>IF(AB46="","",RANK(AF46,AF$7:AF$321))</f>
        <v>1</v>
      </c>
      <c r="AH46" s="38">
        <f>IF(AG46="",0,AF$322+1-AG46)</f>
        <v>0</v>
      </c>
      <c r="AI46" s="3">
        <f>AH46+Z46</f>
        <v>0</v>
      </c>
      <c r="AJ46" s="5">
        <f>IF(AI46=0,"",RANK(AI46,AI$7:AI$321))</f>
      </c>
      <c r="AK46" s="4">
        <f>SUM(AH46:AJ46)</f>
        <v>0</v>
      </c>
      <c r="AL46" s="5">
        <f>IF(AG46="","",RANK(AK46,AK$7:AK$321))</f>
        <v>1</v>
      </c>
      <c r="AM46" s="38">
        <f>IF(AL46="",0,AK$322+1-AL46)</f>
        <v>0</v>
      </c>
      <c r="AN46" s="3">
        <f>AM46+AE46</f>
        <v>18</v>
      </c>
      <c r="AO46" s="5">
        <f>IF(AN46=0,"",RANK(AN46,AN$7:AN$321))</f>
        <v>1</v>
      </c>
      <c r="AP46" s="4">
        <f>SUM(AM46:AO46)</f>
        <v>19</v>
      </c>
      <c r="AQ46" s="5">
        <f>IF(AL46="","",RANK(AP46,AP$7:AP$321))</f>
        <v>1</v>
      </c>
      <c r="AR46" s="38">
        <f>IF(AQ46="",0,AP$322+1-AQ46)</f>
        <v>0</v>
      </c>
      <c r="AS46" s="3" t="e">
        <f>AR46+AJ46</f>
        <v>#VALUE!</v>
      </c>
      <c r="AT46" s="5" t="e">
        <f>IF(AS46=0,"",RANK(AS46,AS$7:AS$321))</f>
        <v>#VALUE!</v>
      </c>
      <c r="AU46" s="4" t="e">
        <f>SUM(AR46:AT46)</f>
        <v>#VALUE!</v>
      </c>
      <c r="AV46" s="5" t="e">
        <f>IF(AQ46="","",RANK(AU46,AU$7:AU$321))</f>
        <v>#VALUE!</v>
      </c>
      <c r="AW46" s="38" t="e">
        <f>IF(AV46="",0,AU$322+1-AV46)</f>
        <v>#VALUE!</v>
      </c>
      <c r="AX46" s="3" t="e">
        <f>AW46+AO46</f>
        <v>#VALUE!</v>
      </c>
      <c r="AY46" s="5" t="e">
        <f>IF(AX46=0,"",RANK(AX46,AX$7:AX$321))</f>
        <v>#VALUE!</v>
      </c>
      <c r="AZ46" s="4" t="e">
        <f>SUM(AW46:AY46)</f>
        <v>#VALUE!</v>
      </c>
      <c r="BA46" s="5" t="e">
        <f>IF(AV46="","",RANK(AZ46,AZ$7:AZ$321))</f>
        <v>#VALUE!</v>
      </c>
      <c r="BB46" s="38" t="e">
        <f>IF(BA46="",0,AZ$322+1-BA46)</f>
        <v>#VALUE!</v>
      </c>
      <c r="BC46" s="3" t="e">
        <f>BB46+AT46</f>
        <v>#VALUE!</v>
      </c>
      <c r="BD46" s="5" t="e">
        <f>IF(BC46=0,"",RANK(BC46,BC$7:BC$321))</f>
        <v>#VALUE!</v>
      </c>
      <c r="BE46" s="4" t="e">
        <f>SUM(BB46:BD46)</f>
        <v>#VALUE!</v>
      </c>
      <c r="BF46" s="5" t="e">
        <f>IF(BA46="","",RANK(BE46,BE$7:BE$321))</f>
        <v>#VALUE!</v>
      </c>
      <c r="BG46" s="38" t="e">
        <f>IF(BF46="",0,BE$322+1-BF46)</f>
        <v>#VALUE!</v>
      </c>
      <c r="BH46" s="3" t="e">
        <f>BG46+AY46</f>
        <v>#VALUE!</v>
      </c>
      <c r="BI46" s="5" t="e">
        <f>IF(BH46=0,"",RANK(BH46,BH$7:BH$321))</f>
        <v>#VALUE!</v>
      </c>
      <c r="BJ46" s="4" t="e">
        <f>SUM(BG46:BI46)</f>
        <v>#VALUE!</v>
      </c>
      <c r="BK46" s="5" t="e">
        <f>IF(BF46="","",RANK(BJ46,BJ$7:BJ$321))</f>
        <v>#VALUE!</v>
      </c>
      <c r="BL46" s="38" t="e">
        <f>IF(BK46="",0,BJ$322+1-BK46)</f>
        <v>#VALUE!</v>
      </c>
      <c r="BM46" s="3" t="e">
        <f>BL46+BD46</f>
        <v>#VALUE!</v>
      </c>
      <c r="BN46" s="5" t="e">
        <f>IF(BM46=0,"",RANK(BM46,BM$7:BM$321))</f>
        <v>#VALUE!</v>
      </c>
      <c r="BO46" s="4" t="e">
        <f>SUM(BL46:BN46)</f>
        <v>#VALUE!</v>
      </c>
      <c r="BP46" s="5" t="e">
        <f>IF(BK46="","",RANK(BO46,BO$7:BO$321))</f>
        <v>#VALUE!</v>
      </c>
      <c r="BQ46" s="38" t="e">
        <f>IF(BP46="",0,BO$322+1-BP46)</f>
        <v>#VALUE!</v>
      </c>
      <c r="BR46" s="3" t="e">
        <f>BQ46+BI46</f>
        <v>#VALUE!</v>
      </c>
      <c r="BS46" s="5" t="e">
        <f>IF(BR46=0,"",RANK(BR46,BR$7:BR$321))</f>
        <v>#VALUE!</v>
      </c>
      <c r="BT46" s="4" t="e">
        <f>SUM(BQ46:BS46)</f>
        <v>#VALUE!</v>
      </c>
      <c r="BU46" s="5" t="e">
        <f>IF(BP46="","",RANK(BT46,BT$7:BT$321))</f>
        <v>#VALUE!</v>
      </c>
      <c r="BV46" s="38" t="e">
        <f>IF(BU46="",0,BT$322+1-BU46)</f>
        <v>#VALUE!</v>
      </c>
      <c r="BW46" s="3" t="e">
        <f>BV46+BN46</f>
        <v>#VALUE!</v>
      </c>
      <c r="CA46" s="87"/>
    </row>
    <row r="47" spans="2:79" ht="15">
      <c r="B47" s="105" t="s">
        <v>37</v>
      </c>
      <c r="C47" s="106" t="s">
        <v>657</v>
      </c>
      <c r="D47" s="107">
        <v>1106200038</v>
      </c>
      <c r="E47" s="65" t="s">
        <v>618</v>
      </c>
      <c r="F47" s="5">
        <v>8</v>
      </c>
      <c r="G47" s="5">
        <v>11</v>
      </c>
      <c r="H47" s="5">
        <v>9</v>
      </c>
      <c r="I47" s="5">
        <f aca="true" t="shared" si="57" ref="I47:I52">SUM(F47:H47)</f>
        <v>28</v>
      </c>
      <c r="J47" s="5">
        <f aca="true" t="shared" si="58" ref="J47:J52">IF(E47="","",RANK(I47,I$7:I$346))</f>
        <v>210</v>
      </c>
      <c r="K47" s="4">
        <f aca="true" t="shared" si="59" ref="K47:K52">IF(J47="",0,I$355+1-J47)</f>
        <v>3</v>
      </c>
      <c r="L47" s="5">
        <f aca="true" t="shared" si="60" ref="L47:L52">IF(E47="","",RANK(K47,K$7:K$350))</f>
        <v>210</v>
      </c>
      <c r="M47" s="21" t="s">
        <v>1121</v>
      </c>
      <c r="N47" s="22">
        <v>13</v>
      </c>
      <c r="O47" s="22">
        <v>8</v>
      </c>
      <c r="P47" s="22">
        <v>11</v>
      </c>
      <c r="Q47" s="4">
        <f t="shared" si="34"/>
        <v>32</v>
      </c>
      <c r="R47" s="5">
        <f t="shared" si="35"/>
        <v>201</v>
      </c>
      <c r="S47" s="38">
        <f t="shared" si="36"/>
        <v>52</v>
      </c>
      <c r="T47" s="3">
        <f t="shared" si="37"/>
        <v>55</v>
      </c>
      <c r="U47" s="5">
        <f t="shared" si="4"/>
        <v>239</v>
      </c>
      <c r="V47" s="43" t="s">
        <v>1411</v>
      </c>
      <c r="W47" s="44">
        <v>11</v>
      </c>
      <c r="X47" s="44">
        <v>17</v>
      </c>
      <c r="Y47" s="44">
        <v>15</v>
      </c>
      <c r="Z47" s="4">
        <f t="shared" si="56"/>
        <v>43</v>
      </c>
      <c r="AA47" s="5">
        <f t="shared" si="6"/>
        <v>58</v>
      </c>
      <c r="AB47" s="38">
        <f t="shared" si="7"/>
        <v>181</v>
      </c>
      <c r="AC47" s="3">
        <f t="shared" si="8"/>
        <v>236</v>
      </c>
      <c r="AD47" s="5">
        <f t="shared" si="9"/>
        <v>181</v>
      </c>
      <c r="AE47" s="43"/>
      <c r="AF47" s="44"/>
      <c r="AG47" s="44"/>
      <c r="AH47" s="44"/>
      <c r="AI47" s="4">
        <f>SUM(AF47:AH47)</f>
        <v>0</v>
      </c>
      <c r="AJ47" s="5">
        <f>IF(AE47="","",RANK(AI47,AI$7:AI$305))</f>
      </c>
      <c r="AK47" s="38">
        <f>IF(AJ47="",0,AI$306+1-AJ47)</f>
        <v>0</v>
      </c>
      <c r="AL47" s="3">
        <f>AK47+AC47</f>
        <v>236</v>
      </c>
      <c r="AM47" s="5">
        <f>IF(AL47=0,"",RANK(AL47,AL$7:AL$305))</f>
        <v>160</v>
      </c>
      <c r="AN47" s="21"/>
      <c r="AO47" s="22"/>
      <c r="AP47" s="22"/>
      <c r="AQ47" s="22"/>
      <c r="AR47" s="4">
        <f>SUM(AO47:AQ47)</f>
        <v>0</v>
      </c>
      <c r="AS47" s="5">
        <f aca="true" t="shared" si="61" ref="AS47:AS53">IF(AN47="","",RANK(AR47,AR$7:AR$305))</f>
      </c>
      <c r="AT47" s="38">
        <f>IF(AS47="",0,AR$306+1-AS47)</f>
        <v>0</v>
      </c>
      <c r="AU47" s="3">
        <f>AT47+AL47</f>
        <v>236</v>
      </c>
      <c r="AV47" s="5" t="e">
        <f>IF(AU47=0,"",RANK(AU47,AU$7:AU$305))</f>
        <v>#VALUE!</v>
      </c>
      <c r="AW47" s="21"/>
      <c r="AX47" s="22"/>
      <c r="AY47" s="22"/>
      <c r="AZ47" s="22"/>
      <c r="BA47" s="5">
        <f aca="true" t="shared" si="62" ref="BA47:BA56">SUM(AX47:AZ47)</f>
        <v>0</v>
      </c>
      <c r="BB47" s="5">
        <f aca="true" t="shared" si="63" ref="BB47:BB53">IF(AW47="","",RANK(BA47,BA$7:BA$305))</f>
      </c>
      <c r="BC47" s="38">
        <f aca="true" t="shared" si="64" ref="BC47:BC53">IF(BB47="",0,BA$306+1-BB47)</f>
        <v>0</v>
      </c>
      <c r="BD47" s="3">
        <f aca="true" t="shared" si="65" ref="BD47:BD78">BC47+AU47</f>
        <v>236</v>
      </c>
      <c r="BE47" s="5" t="e">
        <f aca="true" t="shared" si="66" ref="BE47:BE53">IF(BD47=0,"",RANK(BD47,BD$7:BD$305))</f>
        <v>#VALUE!</v>
      </c>
      <c r="BF47" s="21"/>
      <c r="BG47" s="22"/>
      <c r="BH47" s="22"/>
      <c r="BI47" s="22"/>
      <c r="BJ47" s="4">
        <f t="shared" si="11"/>
        <v>0</v>
      </c>
      <c r="BK47" s="5">
        <f aca="true" t="shared" si="67" ref="BK47:BK53">IF(BF47="","",RANK(BJ47,BJ$7:BJ$305))</f>
      </c>
      <c r="BL47" s="38">
        <f aca="true" t="shared" si="68" ref="BL47:BL53">IF(BK47="",0,BJ$306+1-BK47)</f>
        <v>0</v>
      </c>
      <c r="BM47" s="3">
        <f t="shared" si="14"/>
        <v>236</v>
      </c>
      <c r="BN47" s="5" t="e">
        <f aca="true" t="shared" si="69" ref="BN47:BN53">IF(BM47=0,"",RANK(BM47,BM$7:BM$305))</f>
        <v>#VALUE!</v>
      </c>
      <c r="BO47" s="43"/>
      <c r="BP47" s="44"/>
      <c r="BQ47" s="44"/>
      <c r="BR47" s="44"/>
      <c r="BS47" s="4">
        <f t="shared" si="19"/>
        <v>0</v>
      </c>
      <c r="BT47" s="5">
        <f aca="true" t="shared" si="70" ref="BT47:BT82">IF(BO47="","",RANK(BS47,BS$8:BS$305))</f>
      </c>
      <c r="BU47" s="49">
        <f aca="true" t="shared" si="71" ref="BU47:BU82">IF(BT47="",0,BS$306+1-BT47)</f>
        <v>0</v>
      </c>
      <c r="BV47" s="3">
        <f t="shared" si="32"/>
        <v>236</v>
      </c>
      <c r="BW47" s="69" t="e">
        <f aca="true" t="shared" si="72" ref="BW47:BW82">IF(BV47=0,"",RANK(BV47,BV$8:BV$305))</f>
        <v>#VALUE!</v>
      </c>
      <c r="CA47" s="87"/>
    </row>
    <row r="48" spans="2:79" ht="15">
      <c r="B48" s="105" t="s">
        <v>38</v>
      </c>
      <c r="C48" s="106" t="s">
        <v>657</v>
      </c>
      <c r="D48" s="107">
        <v>1106200042</v>
      </c>
      <c r="E48" s="65" t="s">
        <v>554</v>
      </c>
      <c r="F48" s="5">
        <v>11</v>
      </c>
      <c r="G48" s="5">
        <v>9</v>
      </c>
      <c r="H48" s="5">
        <v>12</v>
      </c>
      <c r="I48" s="5">
        <f t="shared" si="57"/>
        <v>32</v>
      </c>
      <c r="J48" s="5">
        <f t="shared" si="58"/>
        <v>173</v>
      </c>
      <c r="K48" s="4">
        <f t="shared" si="59"/>
        <v>40</v>
      </c>
      <c r="L48" s="5">
        <f t="shared" si="60"/>
        <v>173</v>
      </c>
      <c r="M48" s="21" t="s">
        <v>1122</v>
      </c>
      <c r="N48" s="22">
        <v>16</v>
      </c>
      <c r="O48" s="22">
        <v>13</v>
      </c>
      <c r="P48" s="22">
        <v>14</v>
      </c>
      <c r="Q48" s="4">
        <f t="shared" si="34"/>
        <v>43</v>
      </c>
      <c r="R48" s="5">
        <f t="shared" si="35"/>
        <v>31</v>
      </c>
      <c r="S48" s="38">
        <f t="shared" si="36"/>
        <v>222</v>
      </c>
      <c r="T48" s="3">
        <f t="shared" si="37"/>
        <v>262</v>
      </c>
      <c r="U48" s="5">
        <f t="shared" si="4"/>
        <v>92</v>
      </c>
      <c r="V48" s="43" t="s">
        <v>1412</v>
      </c>
      <c r="W48" s="44">
        <v>17</v>
      </c>
      <c r="X48" s="44">
        <v>14</v>
      </c>
      <c r="Y48" s="44">
        <v>12</v>
      </c>
      <c r="Z48" s="4">
        <f t="shared" si="56"/>
        <v>43</v>
      </c>
      <c r="AA48" s="5">
        <f t="shared" si="6"/>
        <v>58</v>
      </c>
      <c r="AB48" s="38">
        <f t="shared" si="7"/>
        <v>181</v>
      </c>
      <c r="AC48" s="3">
        <f t="shared" si="8"/>
        <v>443</v>
      </c>
      <c r="AD48" s="5">
        <f t="shared" si="9"/>
        <v>69</v>
      </c>
      <c r="AE48" s="43"/>
      <c r="AF48" s="44"/>
      <c r="AG48" s="44"/>
      <c r="AH48" s="44"/>
      <c r="AI48" s="5"/>
      <c r="AJ48" s="5"/>
      <c r="AK48" s="38"/>
      <c r="AL48" s="3"/>
      <c r="AM48" s="5"/>
      <c r="AN48" s="21"/>
      <c r="AO48" s="22"/>
      <c r="AP48" s="22"/>
      <c r="AQ48" s="22"/>
      <c r="AR48" s="4"/>
      <c r="AS48" s="5">
        <f t="shared" si="61"/>
      </c>
      <c r="AT48" s="38"/>
      <c r="AU48" s="3"/>
      <c r="AV48" s="5"/>
      <c r="AW48" s="21"/>
      <c r="AX48" s="22"/>
      <c r="AY48" s="22"/>
      <c r="AZ48" s="22"/>
      <c r="BA48" s="5">
        <f t="shared" si="62"/>
        <v>0</v>
      </c>
      <c r="BB48" s="5">
        <f t="shared" si="63"/>
      </c>
      <c r="BC48" s="38">
        <f t="shared" si="64"/>
        <v>0</v>
      </c>
      <c r="BD48" s="3">
        <f t="shared" si="65"/>
        <v>0</v>
      </c>
      <c r="BE48" s="5">
        <f t="shared" si="66"/>
      </c>
      <c r="BF48" s="43"/>
      <c r="BG48" s="44"/>
      <c r="BH48" s="44"/>
      <c r="BI48" s="44"/>
      <c r="BJ48" s="4">
        <f t="shared" si="11"/>
        <v>0</v>
      </c>
      <c r="BK48" s="5">
        <f t="shared" si="67"/>
      </c>
      <c r="BL48" s="38">
        <f t="shared" si="68"/>
        <v>0</v>
      </c>
      <c r="BM48" s="3">
        <f t="shared" si="14"/>
        <v>0</v>
      </c>
      <c r="BN48" s="5">
        <f t="shared" si="69"/>
      </c>
      <c r="BO48" s="43"/>
      <c r="BP48" s="44"/>
      <c r="BQ48" s="44"/>
      <c r="BR48" s="44"/>
      <c r="BS48" s="4">
        <f t="shared" si="19"/>
        <v>0</v>
      </c>
      <c r="BT48" s="5">
        <f t="shared" si="70"/>
      </c>
      <c r="BU48" s="49">
        <f t="shared" si="71"/>
        <v>0</v>
      </c>
      <c r="BV48" s="3">
        <f t="shared" si="32"/>
        <v>0</v>
      </c>
      <c r="BW48" s="69">
        <f t="shared" si="72"/>
      </c>
      <c r="CA48" s="87"/>
    </row>
    <row r="49" spans="2:79" ht="15">
      <c r="B49" s="132" t="s">
        <v>39</v>
      </c>
      <c r="C49" s="106" t="s">
        <v>657</v>
      </c>
      <c r="D49" s="107">
        <v>1106200043</v>
      </c>
      <c r="E49" s="99" t="s">
        <v>277</v>
      </c>
      <c r="F49" s="95">
        <v>16</v>
      </c>
      <c r="G49" s="95">
        <v>11</v>
      </c>
      <c r="H49" s="95">
        <v>16</v>
      </c>
      <c r="I49" s="95">
        <f t="shared" si="57"/>
        <v>43</v>
      </c>
      <c r="J49" s="95">
        <f t="shared" si="58"/>
        <v>34</v>
      </c>
      <c r="K49" s="94">
        <f t="shared" si="59"/>
        <v>179</v>
      </c>
      <c r="L49" s="95">
        <f t="shared" si="60"/>
        <v>34</v>
      </c>
      <c r="M49" s="21" t="s">
        <v>1123</v>
      </c>
      <c r="N49" s="22">
        <v>12</v>
      </c>
      <c r="O49" s="22">
        <v>13</v>
      </c>
      <c r="P49" s="22">
        <v>13</v>
      </c>
      <c r="Q49" s="4">
        <f t="shared" si="34"/>
        <v>38</v>
      </c>
      <c r="R49" s="5">
        <f t="shared" si="35"/>
        <v>89</v>
      </c>
      <c r="S49" s="38">
        <f t="shared" si="36"/>
        <v>164</v>
      </c>
      <c r="T49" s="3">
        <f t="shared" si="37"/>
        <v>343</v>
      </c>
      <c r="U49" s="5">
        <f t="shared" si="4"/>
        <v>43</v>
      </c>
      <c r="V49" s="21" t="s">
        <v>1413</v>
      </c>
      <c r="W49" s="44">
        <v>17</v>
      </c>
      <c r="X49" s="44">
        <v>13</v>
      </c>
      <c r="Y49" s="44">
        <v>16</v>
      </c>
      <c r="Z49" s="4">
        <f t="shared" si="56"/>
        <v>46</v>
      </c>
      <c r="AA49" s="5">
        <f t="shared" si="6"/>
        <v>23</v>
      </c>
      <c r="AB49" s="38">
        <f t="shared" si="7"/>
        <v>216</v>
      </c>
      <c r="AC49" s="3">
        <f t="shared" si="8"/>
        <v>559</v>
      </c>
      <c r="AD49" s="5">
        <f t="shared" si="9"/>
        <v>18</v>
      </c>
      <c r="AE49" s="21"/>
      <c r="AF49" s="22"/>
      <c r="AG49" s="22"/>
      <c r="AH49" s="22"/>
      <c r="AI49" s="5">
        <f aca="true" t="shared" si="73" ref="AI49:AI56">SUM(AF49:AH49)</f>
        <v>0</v>
      </c>
      <c r="AJ49" s="5">
        <f>IF(AE49="","",RANK(AI49,AI$7:AI$305))</f>
      </c>
      <c r="AK49" s="38">
        <f>IF(AJ49="",0,AI$306+1-AJ49)</f>
        <v>0</v>
      </c>
      <c r="AL49" s="3">
        <f aca="true" t="shared" si="74" ref="AL49:AL65">AK49+AC49</f>
        <v>559</v>
      </c>
      <c r="AM49" s="5">
        <f>IF(AL49=0,"",RANK(AL49,AL$7:AL$305))</f>
        <v>17</v>
      </c>
      <c r="AN49" s="21"/>
      <c r="AO49" s="22"/>
      <c r="AP49" s="22"/>
      <c r="AQ49" s="22"/>
      <c r="AR49" s="4">
        <f aca="true" t="shared" si="75" ref="AR49:AR77">SUM(AO49:AQ49)</f>
        <v>0</v>
      </c>
      <c r="AS49" s="5">
        <f t="shared" si="61"/>
      </c>
      <c r="AT49" s="38">
        <f>IF(AS49="",0,AR$306+1-AS49)</f>
        <v>0</v>
      </c>
      <c r="AU49" s="3">
        <f aca="true" t="shared" si="76" ref="AU49:AU77">AT49+AL49</f>
        <v>559</v>
      </c>
      <c r="AV49" s="5" t="e">
        <f>IF(AU49=0,"",RANK(AU49,AU$7:AU$305))</f>
        <v>#VALUE!</v>
      </c>
      <c r="AW49" s="21"/>
      <c r="AX49" s="22"/>
      <c r="AY49" s="22"/>
      <c r="AZ49" s="22"/>
      <c r="BA49" s="5">
        <f t="shared" si="62"/>
        <v>0</v>
      </c>
      <c r="BB49" s="5">
        <f t="shared" si="63"/>
      </c>
      <c r="BC49" s="38">
        <f t="shared" si="64"/>
        <v>0</v>
      </c>
      <c r="BD49" s="3">
        <f t="shared" si="65"/>
        <v>559</v>
      </c>
      <c r="BE49" s="5" t="e">
        <f t="shared" si="66"/>
        <v>#VALUE!</v>
      </c>
      <c r="BF49" s="43"/>
      <c r="BG49" s="44"/>
      <c r="BH49" s="44"/>
      <c r="BI49" s="44"/>
      <c r="BJ49" s="4">
        <f t="shared" si="11"/>
        <v>0</v>
      </c>
      <c r="BK49" s="5">
        <f t="shared" si="67"/>
      </c>
      <c r="BL49" s="38">
        <f t="shared" si="68"/>
        <v>0</v>
      </c>
      <c r="BM49" s="3">
        <f t="shared" si="14"/>
        <v>559</v>
      </c>
      <c r="BN49" s="5" t="e">
        <f t="shared" si="69"/>
        <v>#VALUE!</v>
      </c>
      <c r="BO49" s="43"/>
      <c r="BP49" s="44"/>
      <c r="BQ49" s="44"/>
      <c r="BR49" s="44"/>
      <c r="BS49" s="4">
        <f t="shared" si="19"/>
        <v>0</v>
      </c>
      <c r="BT49" s="5">
        <f t="shared" si="70"/>
      </c>
      <c r="BU49" s="49">
        <f t="shared" si="71"/>
        <v>0</v>
      </c>
      <c r="BV49" s="3">
        <f t="shared" si="32"/>
        <v>559</v>
      </c>
      <c r="BW49" s="69" t="e">
        <f t="shared" si="72"/>
        <v>#VALUE!</v>
      </c>
      <c r="CA49" s="87"/>
    </row>
    <row r="50" spans="2:79" ht="15">
      <c r="B50" s="105" t="s">
        <v>40</v>
      </c>
      <c r="C50" s="106" t="s">
        <v>657</v>
      </c>
      <c r="D50" s="107">
        <v>1106200047</v>
      </c>
      <c r="E50" s="99" t="s">
        <v>249</v>
      </c>
      <c r="F50" s="95">
        <v>10</v>
      </c>
      <c r="G50" s="95">
        <v>17</v>
      </c>
      <c r="H50" s="95">
        <v>18</v>
      </c>
      <c r="I50" s="95">
        <f t="shared" si="57"/>
        <v>45</v>
      </c>
      <c r="J50" s="95">
        <f t="shared" si="58"/>
        <v>21</v>
      </c>
      <c r="K50" s="94">
        <f t="shared" si="59"/>
        <v>192</v>
      </c>
      <c r="L50" s="95">
        <f t="shared" si="60"/>
        <v>21</v>
      </c>
      <c r="M50" s="21" t="s">
        <v>1124</v>
      </c>
      <c r="N50" s="22">
        <v>10</v>
      </c>
      <c r="O50" s="22">
        <v>9</v>
      </c>
      <c r="P50" s="22">
        <v>14</v>
      </c>
      <c r="Q50" s="4">
        <f t="shared" si="34"/>
        <v>33</v>
      </c>
      <c r="R50" s="5">
        <f t="shared" si="35"/>
        <v>183</v>
      </c>
      <c r="S50" s="38">
        <f t="shared" si="36"/>
        <v>70</v>
      </c>
      <c r="T50" s="3">
        <f t="shared" si="37"/>
        <v>262</v>
      </c>
      <c r="U50" s="5">
        <f t="shared" si="4"/>
        <v>92</v>
      </c>
      <c r="V50" s="21" t="s">
        <v>1414</v>
      </c>
      <c r="W50" s="44">
        <v>8</v>
      </c>
      <c r="X50" s="44">
        <v>7</v>
      </c>
      <c r="Y50" s="44">
        <v>10</v>
      </c>
      <c r="Z50" s="4">
        <f t="shared" si="56"/>
        <v>25</v>
      </c>
      <c r="AA50" s="5">
        <f t="shared" si="6"/>
        <v>236</v>
      </c>
      <c r="AB50" s="38">
        <f t="shared" si="7"/>
        <v>3</v>
      </c>
      <c r="AC50" s="3">
        <f t="shared" si="8"/>
        <v>265</v>
      </c>
      <c r="AD50" s="5">
        <f t="shared" si="9"/>
        <v>164</v>
      </c>
      <c r="AE50" s="21"/>
      <c r="AF50" s="22"/>
      <c r="AG50" s="22"/>
      <c r="AH50" s="22"/>
      <c r="AI50" s="5">
        <f t="shared" si="73"/>
        <v>0</v>
      </c>
      <c r="AJ50" s="5">
        <f>IF(AE50="","",RANK(AI50,AI$7:AI$305))</f>
      </c>
      <c r="AK50" s="38">
        <f>IF(AJ50="",0,AI$306+1-AJ50)</f>
        <v>0</v>
      </c>
      <c r="AL50" s="3">
        <f t="shared" si="74"/>
        <v>265</v>
      </c>
      <c r="AM50" s="5">
        <f>IF(AL50=0,"",RANK(AL50,AL$7:AL$305))</f>
        <v>143</v>
      </c>
      <c r="AN50" s="43"/>
      <c r="AO50" s="44"/>
      <c r="AP50" s="44"/>
      <c r="AQ50" s="44"/>
      <c r="AR50" s="4">
        <f t="shared" si="75"/>
        <v>0</v>
      </c>
      <c r="AS50" s="5">
        <f t="shared" si="61"/>
      </c>
      <c r="AT50" s="38">
        <f>IF(AS50="",0,AR$306+1-AS50)</f>
        <v>0</v>
      </c>
      <c r="AU50" s="3">
        <f t="shared" si="76"/>
        <v>265</v>
      </c>
      <c r="AV50" s="5" t="e">
        <f>IF(AU50=0,"",RANK(AU50,AU$7:AU$305))</f>
        <v>#VALUE!</v>
      </c>
      <c r="AW50" s="43"/>
      <c r="AX50" s="44"/>
      <c r="AY50" s="44"/>
      <c r="AZ50" s="44"/>
      <c r="BA50" s="5">
        <f t="shared" si="62"/>
        <v>0</v>
      </c>
      <c r="BB50" s="5">
        <f t="shared" si="63"/>
      </c>
      <c r="BC50" s="38">
        <f t="shared" si="64"/>
        <v>0</v>
      </c>
      <c r="BD50" s="3">
        <f t="shared" si="65"/>
        <v>265</v>
      </c>
      <c r="BE50" s="5" t="e">
        <f t="shared" si="66"/>
        <v>#VALUE!</v>
      </c>
      <c r="BF50" s="43"/>
      <c r="BG50" s="44"/>
      <c r="BH50" s="44"/>
      <c r="BI50" s="44"/>
      <c r="BJ50" s="4">
        <f t="shared" si="11"/>
        <v>0</v>
      </c>
      <c r="BK50" s="5">
        <f t="shared" si="67"/>
      </c>
      <c r="BL50" s="38">
        <f t="shared" si="68"/>
        <v>0</v>
      </c>
      <c r="BM50" s="3">
        <f t="shared" si="14"/>
        <v>265</v>
      </c>
      <c r="BN50" s="5" t="e">
        <f t="shared" si="69"/>
        <v>#VALUE!</v>
      </c>
      <c r="BO50" s="21"/>
      <c r="BP50" s="22"/>
      <c r="BQ50" s="22"/>
      <c r="BR50" s="22"/>
      <c r="BS50" s="5">
        <f aca="true" t="shared" si="77" ref="BS50:BS117">SUM(BP50:BR50)</f>
        <v>0</v>
      </c>
      <c r="BT50" s="5">
        <f t="shared" si="70"/>
      </c>
      <c r="BU50" s="49">
        <f t="shared" si="71"/>
        <v>0</v>
      </c>
      <c r="BV50" s="3">
        <f t="shared" si="32"/>
        <v>265</v>
      </c>
      <c r="BW50" s="69" t="e">
        <f t="shared" si="72"/>
        <v>#VALUE!</v>
      </c>
      <c r="CA50" s="87"/>
    </row>
    <row r="51" spans="2:79" ht="15">
      <c r="B51" s="105" t="s">
        <v>41</v>
      </c>
      <c r="C51" s="106" t="s">
        <v>657</v>
      </c>
      <c r="D51" s="107">
        <v>1106200048</v>
      </c>
      <c r="E51" s="65" t="s">
        <v>622</v>
      </c>
      <c r="F51" s="5">
        <v>10</v>
      </c>
      <c r="G51" s="5">
        <v>8</v>
      </c>
      <c r="H51" s="5">
        <v>8</v>
      </c>
      <c r="I51" s="5">
        <f t="shared" si="57"/>
        <v>26</v>
      </c>
      <c r="J51" s="5">
        <f t="shared" si="58"/>
        <v>211</v>
      </c>
      <c r="K51" s="4">
        <f t="shared" si="59"/>
        <v>2</v>
      </c>
      <c r="L51" s="5">
        <f t="shared" si="60"/>
        <v>211</v>
      </c>
      <c r="M51" s="21" t="s">
        <v>1125</v>
      </c>
      <c r="N51" s="22">
        <v>10</v>
      </c>
      <c r="O51" s="22">
        <v>8</v>
      </c>
      <c r="P51" s="22">
        <v>13</v>
      </c>
      <c r="Q51" s="4">
        <f t="shared" si="34"/>
        <v>31</v>
      </c>
      <c r="R51" s="5">
        <f t="shared" si="35"/>
        <v>217</v>
      </c>
      <c r="S51" s="38">
        <f t="shared" si="36"/>
        <v>36</v>
      </c>
      <c r="T51" s="3">
        <f t="shared" si="37"/>
        <v>38</v>
      </c>
      <c r="U51" s="5">
        <f t="shared" si="4"/>
        <v>247</v>
      </c>
      <c r="V51" s="21" t="s">
        <v>1415</v>
      </c>
      <c r="W51" s="44">
        <v>9</v>
      </c>
      <c r="X51" s="44">
        <v>11</v>
      </c>
      <c r="Y51" s="44">
        <v>12</v>
      </c>
      <c r="Z51" s="4">
        <f t="shared" si="56"/>
        <v>32</v>
      </c>
      <c r="AA51" s="5">
        <f t="shared" si="6"/>
        <v>214</v>
      </c>
      <c r="AB51" s="38">
        <f t="shared" si="7"/>
        <v>25</v>
      </c>
      <c r="AC51" s="3">
        <f t="shared" si="8"/>
        <v>63</v>
      </c>
      <c r="AD51" s="5">
        <f t="shared" si="9"/>
        <v>257</v>
      </c>
      <c r="AE51" s="21"/>
      <c r="AF51" s="22"/>
      <c r="AG51" s="22"/>
      <c r="AH51" s="22"/>
      <c r="AI51" s="5">
        <f t="shared" si="73"/>
        <v>0</v>
      </c>
      <c r="AJ51" s="5">
        <f>IF(AE51="","",RANK(AI51,AI$7:AI$305))</f>
      </c>
      <c r="AK51" s="38">
        <f>IF(AJ51="",0,AI$306+1-AJ51)</f>
        <v>0</v>
      </c>
      <c r="AL51" s="3">
        <f t="shared" si="74"/>
        <v>63</v>
      </c>
      <c r="AM51" s="5">
        <f>IF(AL51=0,"",RANK(AL51,AL$7:AL$305))</f>
        <v>233</v>
      </c>
      <c r="AN51" s="43"/>
      <c r="AO51" s="44"/>
      <c r="AP51" s="44"/>
      <c r="AQ51" s="44"/>
      <c r="AR51" s="4">
        <f t="shared" si="75"/>
        <v>0</v>
      </c>
      <c r="AS51" s="5">
        <f t="shared" si="61"/>
      </c>
      <c r="AT51" s="38">
        <f>IF(AS51="",0,AR$306+1-AS51)</f>
        <v>0</v>
      </c>
      <c r="AU51" s="3">
        <f t="shared" si="76"/>
        <v>63</v>
      </c>
      <c r="AV51" s="5" t="e">
        <f>IF(AU51=0,"",RANK(AU51,AU$7:AU$305))</f>
        <v>#VALUE!</v>
      </c>
      <c r="AW51" s="43"/>
      <c r="AX51" s="44"/>
      <c r="AY51" s="44"/>
      <c r="AZ51" s="44"/>
      <c r="BA51" s="5">
        <f t="shared" si="62"/>
        <v>0</v>
      </c>
      <c r="BB51" s="5">
        <f t="shared" si="63"/>
      </c>
      <c r="BC51" s="38">
        <f t="shared" si="64"/>
        <v>0</v>
      </c>
      <c r="BD51" s="3">
        <f t="shared" si="65"/>
        <v>63</v>
      </c>
      <c r="BE51" s="5" t="e">
        <f t="shared" si="66"/>
        <v>#VALUE!</v>
      </c>
      <c r="BF51" s="43"/>
      <c r="BG51" s="44"/>
      <c r="BH51" s="44"/>
      <c r="BI51" s="44"/>
      <c r="BJ51" s="4">
        <f t="shared" si="11"/>
        <v>0</v>
      </c>
      <c r="BK51" s="5">
        <f t="shared" si="67"/>
      </c>
      <c r="BL51" s="38">
        <f t="shared" si="68"/>
        <v>0</v>
      </c>
      <c r="BM51" s="3">
        <f t="shared" si="14"/>
        <v>63</v>
      </c>
      <c r="BN51" s="5" t="e">
        <f t="shared" si="69"/>
        <v>#VALUE!</v>
      </c>
      <c r="BO51" s="21"/>
      <c r="BP51" s="22"/>
      <c r="BQ51" s="22"/>
      <c r="BR51" s="22"/>
      <c r="BS51" s="5">
        <f t="shared" si="77"/>
        <v>0</v>
      </c>
      <c r="BT51" s="5">
        <f t="shared" si="70"/>
      </c>
      <c r="BU51" s="49">
        <f t="shared" si="71"/>
        <v>0</v>
      </c>
      <c r="BV51" s="3">
        <f t="shared" si="32"/>
        <v>63</v>
      </c>
      <c r="BW51" s="69" t="e">
        <f t="shared" si="72"/>
        <v>#VALUE!</v>
      </c>
      <c r="CA51" s="87"/>
    </row>
    <row r="52" spans="2:79" ht="15">
      <c r="B52" s="105" t="s">
        <v>183</v>
      </c>
      <c r="C52" s="106" t="s">
        <v>657</v>
      </c>
      <c r="D52" s="107">
        <v>1106200054</v>
      </c>
      <c r="E52" s="65" t="s">
        <v>395</v>
      </c>
      <c r="F52" s="5">
        <v>17</v>
      </c>
      <c r="G52" s="5">
        <v>12</v>
      </c>
      <c r="H52" s="5">
        <v>9</v>
      </c>
      <c r="I52" s="5">
        <f t="shared" si="57"/>
        <v>38</v>
      </c>
      <c r="J52" s="5">
        <f t="shared" si="58"/>
        <v>89</v>
      </c>
      <c r="K52" s="4">
        <f t="shared" si="59"/>
        <v>124</v>
      </c>
      <c r="L52" s="5">
        <f t="shared" si="60"/>
        <v>89</v>
      </c>
      <c r="M52" s="43" t="s">
        <v>1126</v>
      </c>
      <c r="N52" s="44">
        <v>13</v>
      </c>
      <c r="O52" s="44">
        <v>16</v>
      </c>
      <c r="P52" s="44">
        <v>14</v>
      </c>
      <c r="Q52" s="4">
        <f t="shared" si="34"/>
        <v>43</v>
      </c>
      <c r="R52" s="5">
        <f t="shared" si="35"/>
        <v>31</v>
      </c>
      <c r="S52" s="38">
        <f t="shared" si="36"/>
        <v>222</v>
      </c>
      <c r="T52" s="3">
        <f t="shared" si="37"/>
        <v>346</v>
      </c>
      <c r="U52" s="5">
        <f t="shared" si="4"/>
        <v>38</v>
      </c>
      <c r="V52" s="43" t="s">
        <v>1416</v>
      </c>
      <c r="W52" s="44">
        <v>13</v>
      </c>
      <c r="X52" s="44">
        <v>13</v>
      </c>
      <c r="Y52" s="44">
        <v>16</v>
      </c>
      <c r="Z52" s="4">
        <f t="shared" si="56"/>
        <v>42</v>
      </c>
      <c r="AA52" s="5">
        <f t="shared" si="6"/>
        <v>66</v>
      </c>
      <c r="AB52" s="38">
        <f t="shared" si="7"/>
        <v>173</v>
      </c>
      <c r="AC52" s="3">
        <f t="shared" si="8"/>
        <v>519</v>
      </c>
      <c r="AD52" s="5">
        <f t="shared" si="9"/>
        <v>43</v>
      </c>
      <c r="AE52" s="43"/>
      <c r="AF52" s="44"/>
      <c r="AG52" s="44"/>
      <c r="AH52" s="44"/>
      <c r="AI52" s="4">
        <f t="shared" si="73"/>
        <v>0</v>
      </c>
      <c r="AJ52" s="5">
        <f>IF(AE52="","",RANK(AI52,AI$7:AI$305))</f>
      </c>
      <c r="AK52" s="38">
        <f>IF(AJ52="",0,AI$306+1-AJ52)</f>
        <v>0</v>
      </c>
      <c r="AL52" s="3">
        <f t="shared" si="74"/>
        <v>519</v>
      </c>
      <c r="AM52" s="5">
        <f>IF(AL52=0,"",RANK(AL52,AL$7:AL$305))</f>
        <v>39</v>
      </c>
      <c r="AN52" s="43"/>
      <c r="AO52" s="44"/>
      <c r="AP52" s="44"/>
      <c r="AQ52" s="44"/>
      <c r="AR52" s="4">
        <f t="shared" si="75"/>
        <v>0</v>
      </c>
      <c r="AS52" s="5">
        <f t="shared" si="61"/>
      </c>
      <c r="AT52" s="38">
        <f>IF(AS52="",0,AR$306+1-AS52)</f>
        <v>0</v>
      </c>
      <c r="AU52" s="3">
        <f t="shared" si="76"/>
        <v>519</v>
      </c>
      <c r="AV52" s="5" t="e">
        <f>IF(AU52=0,"",RANK(AU52,AU$7:AU$305))</f>
        <v>#VALUE!</v>
      </c>
      <c r="AW52" s="43"/>
      <c r="AX52" s="44"/>
      <c r="AY52" s="44"/>
      <c r="AZ52" s="44"/>
      <c r="BA52" s="5">
        <f t="shared" si="62"/>
        <v>0</v>
      </c>
      <c r="BB52" s="5">
        <f t="shared" si="63"/>
      </c>
      <c r="BC52" s="38">
        <f t="shared" si="64"/>
        <v>0</v>
      </c>
      <c r="BD52" s="3">
        <f t="shared" si="65"/>
        <v>519</v>
      </c>
      <c r="BE52" s="5" t="e">
        <f t="shared" si="66"/>
        <v>#VALUE!</v>
      </c>
      <c r="BF52" s="21"/>
      <c r="BG52" s="22"/>
      <c r="BH52" s="22"/>
      <c r="BI52" s="22"/>
      <c r="BJ52" s="4">
        <f t="shared" si="11"/>
        <v>0</v>
      </c>
      <c r="BK52" s="5">
        <f t="shared" si="67"/>
      </c>
      <c r="BL52" s="38">
        <f t="shared" si="68"/>
        <v>0</v>
      </c>
      <c r="BM52" s="3">
        <f t="shared" si="14"/>
        <v>519</v>
      </c>
      <c r="BN52" s="5" t="e">
        <f t="shared" si="69"/>
        <v>#VALUE!</v>
      </c>
      <c r="BO52" s="21"/>
      <c r="BP52" s="22"/>
      <c r="BQ52" s="22"/>
      <c r="BR52" s="22"/>
      <c r="BS52" s="5">
        <f t="shared" si="77"/>
        <v>0</v>
      </c>
      <c r="BT52" s="5">
        <f t="shared" si="70"/>
      </c>
      <c r="BU52" s="49">
        <f t="shared" si="71"/>
        <v>0</v>
      </c>
      <c r="BV52" s="3">
        <f t="shared" si="32"/>
        <v>519</v>
      </c>
      <c r="BW52" s="69" t="e">
        <f t="shared" si="72"/>
        <v>#VALUE!</v>
      </c>
      <c r="CA52" s="87"/>
    </row>
    <row r="53" spans="2:79" ht="15">
      <c r="B53" s="105" t="s">
        <v>1345</v>
      </c>
      <c r="C53" s="106" t="s">
        <v>657</v>
      </c>
      <c r="D53" s="107">
        <v>1106200055</v>
      </c>
      <c r="E53" s="65"/>
      <c r="F53" s="5"/>
      <c r="G53" s="5"/>
      <c r="H53" s="5"/>
      <c r="I53" s="5"/>
      <c r="J53" s="5"/>
      <c r="K53" s="4"/>
      <c r="L53" s="5"/>
      <c r="M53" s="21" t="s">
        <v>1127</v>
      </c>
      <c r="N53" s="22">
        <v>13</v>
      </c>
      <c r="O53" s="22">
        <v>9</v>
      </c>
      <c r="P53" s="22">
        <v>9</v>
      </c>
      <c r="Q53" s="4">
        <f aca="true" t="shared" si="78" ref="Q53:Q84">SUM(N53:P53)</f>
        <v>31</v>
      </c>
      <c r="R53" s="5">
        <f aca="true" t="shared" si="79" ref="R53:R84">IF(M53="","",RANK(Q53,Q$7:Q$354))</f>
        <v>217</v>
      </c>
      <c r="S53" s="38">
        <f aca="true" t="shared" si="80" ref="S53:S84">IF(R53="",0,Q$355+1-R53)</f>
        <v>36</v>
      </c>
      <c r="T53" s="3">
        <f aca="true" t="shared" si="81" ref="T53:T84">S53+K53</f>
        <v>36</v>
      </c>
      <c r="U53" s="5">
        <f t="shared" si="4"/>
        <v>248</v>
      </c>
      <c r="V53" s="43" t="s">
        <v>1417</v>
      </c>
      <c r="W53" s="44">
        <v>14</v>
      </c>
      <c r="X53" s="44">
        <v>12</v>
      </c>
      <c r="Y53" s="44">
        <v>16</v>
      </c>
      <c r="Z53" s="4">
        <f t="shared" si="56"/>
        <v>42</v>
      </c>
      <c r="AA53" s="5">
        <f t="shared" si="6"/>
        <v>66</v>
      </c>
      <c r="AB53" s="38">
        <f t="shared" si="7"/>
        <v>173</v>
      </c>
      <c r="AC53" s="3">
        <f t="shared" si="8"/>
        <v>209</v>
      </c>
      <c r="AD53" s="5">
        <f t="shared" si="9"/>
        <v>203</v>
      </c>
      <c r="AE53" s="43"/>
      <c r="AF53" s="44"/>
      <c r="AG53" s="44"/>
      <c r="AH53" s="44"/>
      <c r="AI53" s="4">
        <f t="shared" si="73"/>
        <v>0</v>
      </c>
      <c r="AJ53" s="5">
        <f>IF(AE53="","",RANK(AI53,AI$7:AI$305))</f>
      </c>
      <c r="AK53" s="38">
        <f>IF(AJ53="",0,AI$306+1-AJ53)</f>
        <v>0</v>
      </c>
      <c r="AL53" s="3">
        <f t="shared" si="74"/>
        <v>209</v>
      </c>
      <c r="AM53" s="5">
        <f>IF(AL53=0,"",RANK(AL53,AL$7:AL$305))</f>
        <v>182</v>
      </c>
      <c r="AN53" s="21"/>
      <c r="AO53" s="22"/>
      <c r="AP53" s="22"/>
      <c r="AQ53" s="22"/>
      <c r="AR53" s="4">
        <f t="shared" si="75"/>
        <v>0</v>
      </c>
      <c r="AS53" s="5">
        <f t="shared" si="61"/>
      </c>
      <c r="AT53" s="38">
        <f>IF(AS53="",0,AR$306+1-AS53)</f>
        <v>0</v>
      </c>
      <c r="AU53" s="3">
        <f t="shared" si="76"/>
        <v>209</v>
      </c>
      <c r="AV53" s="5" t="e">
        <f>IF(AU53=0,"",RANK(AU53,AU$7:AU$305))</f>
        <v>#VALUE!</v>
      </c>
      <c r="AW53" s="21"/>
      <c r="AX53" s="22"/>
      <c r="AY53" s="22"/>
      <c r="AZ53" s="22"/>
      <c r="BA53" s="5">
        <f t="shared" si="62"/>
        <v>0</v>
      </c>
      <c r="BB53" s="5">
        <f t="shared" si="63"/>
      </c>
      <c r="BC53" s="38">
        <f t="shared" si="64"/>
        <v>0</v>
      </c>
      <c r="BD53" s="3">
        <f t="shared" si="65"/>
        <v>209</v>
      </c>
      <c r="BE53" s="5" t="e">
        <f t="shared" si="66"/>
        <v>#VALUE!</v>
      </c>
      <c r="BF53" s="21"/>
      <c r="BG53" s="22"/>
      <c r="BH53" s="22"/>
      <c r="BI53" s="22"/>
      <c r="BJ53" s="4">
        <f t="shared" si="11"/>
        <v>0</v>
      </c>
      <c r="BK53" s="5">
        <f t="shared" si="67"/>
      </c>
      <c r="BL53" s="38">
        <f t="shared" si="68"/>
        <v>0</v>
      </c>
      <c r="BM53" s="3">
        <f t="shared" si="14"/>
        <v>209</v>
      </c>
      <c r="BN53" s="5" t="e">
        <f t="shared" si="69"/>
        <v>#VALUE!</v>
      </c>
      <c r="BO53" s="21"/>
      <c r="BP53" s="22"/>
      <c r="BQ53" s="22"/>
      <c r="BR53" s="22"/>
      <c r="BS53" s="5">
        <f t="shared" si="77"/>
        <v>0</v>
      </c>
      <c r="BT53" s="5">
        <f t="shared" si="70"/>
      </c>
      <c r="BU53" s="49">
        <f t="shared" si="71"/>
        <v>0</v>
      </c>
      <c r="BV53" s="3">
        <f t="shared" si="32"/>
        <v>209</v>
      </c>
      <c r="BW53" s="69" t="e">
        <f t="shared" si="72"/>
        <v>#VALUE!</v>
      </c>
      <c r="CA53" s="87"/>
    </row>
    <row r="54" spans="2:79" ht="15">
      <c r="B54" s="105" t="s">
        <v>1346</v>
      </c>
      <c r="C54" s="106" t="s">
        <v>657</v>
      </c>
      <c r="D54" s="107">
        <v>1106200056</v>
      </c>
      <c r="E54" s="65"/>
      <c r="F54" s="5"/>
      <c r="G54" s="5"/>
      <c r="H54" s="5"/>
      <c r="I54" s="5"/>
      <c r="J54" s="5"/>
      <c r="K54" s="4"/>
      <c r="L54" s="5"/>
      <c r="M54" s="21" t="s">
        <v>1128</v>
      </c>
      <c r="N54" s="22">
        <v>12</v>
      </c>
      <c r="O54" s="22">
        <v>9</v>
      </c>
      <c r="P54" s="22">
        <v>12</v>
      </c>
      <c r="Q54" s="4">
        <f t="shared" si="78"/>
        <v>33</v>
      </c>
      <c r="R54" s="5">
        <f t="shared" si="79"/>
        <v>183</v>
      </c>
      <c r="S54" s="38">
        <f t="shared" si="80"/>
        <v>70</v>
      </c>
      <c r="T54" s="3">
        <f t="shared" si="81"/>
        <v>70</v>
      </c>
      <c r="U54" s="5">
        <f t="shared" si="4"/>
        <v>230</v>
      </c>
      <c r="V54" s="43" t="s">
        <v>1418</v>
      </c>
      <c r="W54" s="44">
        <v>9</v>
      </c>
      <c r="X54" s="44">
        <v>12</v>
      </c>
      <c r="Y54" s="44">
        <v>13</v>
      </c>
      <c r="Z54" s="4">
        <f t="shared" si="56"/>
        <v>34</v>
      </c>
      <c r="AA54" s="5">
        <f t="shared" si="6"/>
        <v>197</v>
      </c>
      <c r="AB54" s="38">
        <f t="shared" si="7"/>
        <v>42</v>
      </c>
      <c r="AC54" s="3">
        <f t="shared" si="8"/>
        <v>112</v>
      </c>
      <c r="AD54" s="5">
        <f t="shared" si="9"/>
        <v>242</v>
      </c>
      <c r="AE54" s="43"/>
      <c r="AF54" s="44"/>
      <c r="AG54" s="44"/>
      <c r="AH54" s="44"/>
      <c r="AI54" s="5"/>
      <c r="AJ54" s="5"/>
      <c r="AK54" s="38"/>
      <c r="AL54" s="3"/>
      <c r="AM54" s="5"/>
      <c r="AN54" s="21"/>
      <c r="AO54" s="22"/>
      <c r="AP54" s="22"/>
      <c r="AQ54" s="22"/>
      <c r="AR54" s="4"/>
      <c r="AS54" s="5"/>
      <c r="AT54" s="38"/>
      <c r="AU54" s="3"/>
      <c r="AV54" s="5"/>
      <c r="AW54" s="21"/>
      <c r="AX54" s="22"/>
      <c r="AY54" s="22"/>
      <c r="AZ54" s="22"/>
      <c r="BA54" s="5"/>
      <c r="BB54" s="5"/>
      <c r="BC54" s="38"/>
      <c r="BD54" s="3"/>
      <c r="BE54" s="5"/>
      <c r="BF54" s="21"/>
      <c r="BG54" s="22"/>
      <c r="BH54" s="22"/>
      <c r="BI54" s="22"/>
      <c r="BJ54" s="4"/>
      <c r="BK54" s="5"/>
      <c r="BL54" s="38"/>
      <c r="BM54" s="3"/>
      <c r="BN54" s="5"/>
      <c r="BO54" s="21"/>
      <c r="BP54" s="22"/>
      <c r="BQ54" s="22"/>
      <c r="BR54" s="22"/>
      <c r="BS54" s="5">
        <f>SUM(BP54:BR54)</f>
        <v>0</v>
      </c>
      <c r="BT54" s="5">
        <f t="shared" si="70"/>
      </c>
      <c r="BU54" s="49">
        <f t="shared" si="71"/>
        <v>0</v>
      </c>
      <c r="BV54" s="3">
        <f>BU54+BM54</f>
        <v>0</v>
      </c>
      <c r="BW54" s="69">
        <f t="shared" si="72"/>
      </c>
      <c r="CA54" s="87"/>
    </row>
    <row r="55" spans="2:79" ht="15">
      <c r="B55" s="105" t="s">
        <v>863</v>
      </c>
      <c r="C55" s="106" t="s">
        <v>657</v>
      </c>
      <c r="D55" s="107">
        <v>1106200057</v>
      </c>
      <c r="E55" s="99" t="s">
        <v>215</v>
      </c>
      <c r="F55" s="95">
        <v>17</v>
      </c>
      <c r="G55" s="95">
        <v>16</v>
      </c>
      <c r="H55" s="95">
        <v>18</v>
      </c>
      <c r="I55" s="95">
        <f aca="true" t="shared" si="82" ref="I55:I63">SUM(F55:H55)</f>
        <v>51</v>
      </c>
      <c r="J55" s="95">
        <f aca="true" t="shared" si="83" ref="J55:J63">IF(E55="","",RANK(I55,I$7:I$346))</f>
        <v>3</v>
      </c>
      <c r="K55" s="94">
        <f aca="true" t="shared" si="84" ref="K55:K63">IF(J55="",0,I$355+1-J55)</f>
        <v>210</v>
      </c>
      <c r="L55" s="95">
        <f aca="true" t="shared" si="85" ref="L55:L63">IF(E55="","",RANK(K55,K$7:K$350))</f>
        <v>3</v>
      </c>
      <c r="M55" s="21" t="s">
        <v>1129</v>
      </c>
      <c r="N55" s="22">
        <v>12</v>
      </c>
      <c r="O55" s="22">
        <v>7</v>
      </c>
      <c r="P55" s="22">
        <v>15</v>
      </c>
      <c r="Q55" s="4">
        <f t="shared" si="78"/>
        <v>34</v>
      </c>
      <c r="R55" s="5">
        <f t="shared" si="79"/>
        <v>174</v>
      </c>
      <c r="S55" s="38">
        <f t="shared" si="80"/>
        <v>79</v>
      </c>
      <c r="T55" s="3">
        <f t="shared" si="81"/>
        <v>289</v>
      </c>
      <c r="U55" s="5">
        <f t="shared" si="4"/>
        <v>75</v>
      </c>
      <c r="V55" s="43" t="s">
        <v>1419</v>
      </c>
      <c r="W55" s="44">
        <v>17</v>
      </c>
      <c r="X55" s="44">
        <v>18</v>
      </c>
      <c r="Y55" s="44">
        <v>20</v>
      </c>
      <c r="Z55" s="4">
        <f t="shared" si="56"/>
        <v>55</v>
      </c>
      <c r="AA55" s="5">
        <f t="shared" si="6"/>
        <v>2</v>
      </c>
      <c r="AB55" s="38">
        <f t="shared" si="7"/>
        <v>237</v>
      </c>
      <c r="AC55" s="3">
        <f t="shared" si="8"/>
        <v>526</v>
      </c>
      <c r="AD55" s="5">
        <f t="shared" si="9"/>
        <v>35</v>
      </c>
      <c r="AE55" s="43"/>
      <c r="AF55" s="44"/>
      <c r="AG55" s="44"/>
      <c r="AH55" s="44"/>
      <c r="AI55" s="5">
        <f t="shared" si="73"/>
        <v>0</v>
      </c>
      <c r="AJ55" s="5">
        <f aca="true" t="shared" si="86" ref="AJ55:AJ65">IF(AE55="","",RANK(AI55,AI$7:AI$305))</f>
      </c>
      <c r="AK55" s="38">
        <f>IF(AJ55="",0,AI$306+1-AJ55)</f>
        <v>0</v>
      </c>
      <c r="AL55" s="3">
        <f t="shared" si="74"/>
        <v>526</v>
      </c>
      <c r="AM55" s="5">
        <f aca="true" t="shared" si="87" ref="AM55:AM65">IF(AL55=0,"",RANK(AL55,AL$7:AL$305))</f>
        <v>32</v>
      </c>
      <c r="AN55" s="21"/>
      <c r="AO55" s="22"/>
      <c r="AP55" s="22"/>
      <c r="AQ55" s="22"/>
      <c r="AR55" s="4">
        <f t="shared" si="75"/>
        <v>0</v>
      </c>
      <c r="AS55" s="5">
        <f aca="true" t="shared" si="88" ref="AS55:AS82">IF(AN55="","",RANK(AR55,AR$7:AR$305))</f>
      </c>
      <c r="AT55" s="38">
        <f aca="true" t="shared" si="89" ref="AT55:AT77">IF(AS55="",0,AR$306+1-AS55)</f>
        <v>0</v>
      </c>
      <c r="AU55" s="3">
        <f t="shared" si="76"/>
        <v>526</v>
      </c>
      <c r="AV55" s="5" t="e">
        <f aca="true" t="shared" si="90" ref="AV55:AV77">IF(AU55=0,"",RANK(AU55,AU$7:AU$305))</f>
        <v>#VALUE!</v>
      </c>
      <c r="AW55" s="21"/>
      <c r="AX55" s="22"/>
      <c r="AY55" s="22"/>
      <c r="AZ55" s="22"/>
      <c r="BA55" s="5">
        <f t="shared" si="62"/>
        <v>0</v>
      </c>
      <c r="BB55" s="5">
        <f aca="true" t="shared" si="91" ref="BB55:BB82">IF(AW55="","",RANK(BA55,BA$7:BA$305))</f>
      </c>
      <c r="BC55" s="38">
        <f>IF(BB55="",0,BA$306+1-BB55)</f>
        <v>0</v>
      </c>
      <c r="BD55" s="3">
        <f t="shared" si="65"/>
        <v>526</v>
      </c>
      <c r="BE55" s="5" t="e">
        <f aca="true" t="shared" si="92" ref="BE55:BE82">IF(BD55=0,"",RANK(BD55,BD$7:BD$305))</f>
        <v>#VALUE!</v>
      </c>
      <c r="BF55" s="21"/>
      <c r="BG55" s="22"/>
      <c r="BH55" s="22"/>
      <c r="BI55" s="22"/>
      <c r="BJ55" s="4">
        <f t="shared" si="11"/>
        <v>0</v>
      </c>
      <c r="BK55" s="5">
        <f aca="true" t="shared" si="93" ref="BK55:BK82">IF(BF55="","",RANK(BJ55,BJ$7:BJ$305))</f>
      </c>
      <c r="BL55" s="38">
        <f aca="true" t="shared" si="94" ref="BL55:BL82">IF(BK55="",0,BJ$306+1-BK55)</f>
        <v>0</v>
      </c>
      <c r="BM55" s="3">
        <f t="shared" si="14"/>
        <v>526</v>
      </c>
      <c r="BN55" s="5" t="e">
        <f aca="true" t="shared" si="95" ref="BN55:BN82">IF(BM55=0,"",RANK(BM55,BM$7:BM$305))</f>
        <v>#VALUE!</v>
      </c>
      <c r="BO55" s="21"/>
      <c r="BP55" s="22"/>
      <c r="BQ55" s="22"/>
      <c r="BR55" s="22"/>
      <c r="BS55" s="5">
        <f>SUM(BP55:BR55)</f>
        <v>0</v>
      </c>
      <c r="BT55" s="5">
        <f t="shared" si="70"/>
      </c>
      <c r="BU55" s="49">
        <f t="shared" si="71"/>
        <v>0</v>
      </c>
      <c r="BV55" s="3">
        <f t="shared" si="32"/>
        <v>526</v>
      </c>
      <c r="BW55" s="69" t="e">
        <f t="shared" si="72"/>
        <v>#VALUE!</v>
      </c>
      <c r="CA55" s="87"/>
    </row>
    <row r="56" spans="2:79" ht="15">
      <c r="B56" s="105" t="s">
        <v>141</v>
      </c>
      <c r="C56" s="106" t="s">
        <v>662</v>
      </c>
      <c r="D56" s="107">
        <v>1108830073</v>
      </c>
      <c r="E56" s="65" t="s">
        <v>385</v>
      </c>
      <c r="F56" s="5">
        <v>11</v>
      </c>
      <c r="G56" s="5">
        <v>12</v>
      </c>
      <c r="H56" s="5">
        <v>15</v>
      </c>
      <c r="I56" s="5">
        <f t="shared" si="82"/>
        <v>38</v>
      </c>
      <c r="J56" s="5">
        <f t="shared" si="83"/>
        <v>89</v>
      </c>
      <c r="K56" s="4">
        <f t="shared" si="84"/>
        <v>124</v>
      </c>
      <c r="L56" s="5">
        <f t="shared" si="85"/>
        <v>89</v>
      </c>
      <c r="M56" s="21" t="s">
        <v>1130</v>
      </c>
      <c r="N56" s="22">
        <v>13</v>
      </c>
      <c r="O56" s="22">
        <v>17</v>
      </c>
      <c r="P56" s="22">
        <v>15</v>
      </c>
      <c r="Q56" s="4">
        <f t="shared" si="78"/>
        <v>45</v>
      </c>
      <c r="R56" s="5">
        <f t="shared" si="79"/>
        <v>18</v>
      </c>
      <c r="S56" s="38">
        <f t="shared" si="80"/>
        <v>235</v>
      </c>
      <c r="T56" s="3">
        <f t="shared" si="81"/>
        <v>359</v>
      </c>
      <c r="U56" s="5">
        <f t="shared" si="4"/>
        <v>28</v>
      </c>
      <c r="V56" s="21" t="s">
        <v>1420</v>
      </c>
      <c r="W56" s="44">
        <v>13</v>
      </c>
      <c r="X56" s="44">
        <v>14</v>
      </c>
      <c r="Y56" s="44">
        <v>17</v>
      </c>
      <c r="Z56" s="4">
        <f t="shared" si="56"/>
        <v>44</v>
      </c>
      <c r="AA56" s="5">
        <f t="shared" si="6"/>
        <v>48</v>
      </c>
      <c r="AB56" s="38">
        <f t="shared" si="7"/>
        <v>191</v>
      </c>
      <c r="AC56" s="3">
        <f t="shared" si="8"/>
        <v>550</v>
      </c>
      <c r="AD56" s="5">
        <f t="shared" si="9"/>
        <v>20</v>
      </c>
      <c r="AE56" s="21"/>
      <c r="AF56" s="22"/>
      <c r="AG56" s="22"/>
      <c r="AH56" s="22"/>
      <c r="AI56" s="5">
        <f t="shared" si="73"/>
        <v>0</v>
      </c>
      <c r="AJ56" s="5">
        <f t="shared" si="86"/>
      </c>
      <c r="AK56" s="38">
        <f>IF(AJ56="",0,AI$306+1-AJ56)</f>
        <v>0</v>
      </c>
      <c r="AL56" s="3">
        <f t="shared" si="74"/>
        <v>550</v>
      </c>
      <c r="AM56" s="5">
        <f t="shared" si="87"/>
        <v>18</v>
      </c>
      <c r="AN56" s="21"/>
      <c r="AO56" s="22"/>
      <c r="AP56" s="22"/>
      <c r="AQ56" s="22"/>
      <c r="AR56" s="4">
        <f t="shared" si="75"/>
        <v>0</v>
      </c>
      <c r="AS56" s="5">
        <f t="shared" si="88"/>
      </c>
      <c r="AT56" s="38">
        <f t="shared" si="89"/>
        <v>0</v>
      </c>
      <c r="AU56" s="3">
        <f t="shared" si="76"/>
        <v>550</v>
      </c>
      <c r="AV56" s="5" t="e">
        <f t="shared" si="90"/>
        <v>#VALUE!</v>
      </c>
      <c r="AW56" s="21"/>
      <c r="AX56" s="22"/>
      <c r="AY56" s="22"/>
      <c r="AZ56" s="22"/>
      <c r="BA56" s="5">
        <f t="shared" si="62"/>
        <v>0</v>
      </c>
      <c r="BB56" s="5">
        <f t="shared" si="91"/>
      </c>
      <c r="BC56" s="38">
        <f>IF(BB56="",0,BA$306+1-BB56)</f>
        <v>0</v>
      </c>
      <c r="BD56" s="3">
        <f t="shared" si="65"/>
        <v>550</v>
      </c>
      <c r="BE56" s="5" t="e">
        <f t="shared" si="92"/>
        <v>#VALUE!</v>
      </c>
      <c r="BF56" s="21"/>
      <c r="BG56" s="22"/>
      <c r="BH56" s="22"/>
      <c r="BI56" s="22"/>
      <c r="BJ56" s="4">
        <f t="shared" si="11"/>
        <v>0</v>
      </c>
      <c r="BK56" s="5">
        <f t="shared" si="93"/>
      </c>
      <c r="BL56" s="38">
        <f t="shared" si="94"/>
        <v>0</v>
      </c>
      <c r="BM56" s="3">
        <f t="shared" si="14"/>
        <v>550</v>
      </c>
      <c r="BN56" s="5" t="e">
        <f t="shared" si="95"/>
        <v>#VALUE!</v>
      </c>
      <c r="BO56" s="21"/>
      <c r="BP56" s="22"/>
      <c r="BQ56" s="22"/>
      <c r="BR56" s="22"/>
      <c r="BS56" s="5">
        <f t="shared" si="77"/>
        <v>0</v>
      </c>
      <c r="BT56" s="5">
        <f t="shared" si="70"/>
      </c>
      <c r="BU56" s="49">
        <f t="shared" si="71"/>
        <v>0</v>
      </c>
      <c r="BV56" s="3">
        <f t="shared" si="32"/>
        <v>550</v>
      </c>
      <c r="BW56" s="69" t="e">
        <f t="shared" si="72"/>
        <v>#VALUE!</v>
      </c>
      <c r="CA56" s="87"/>
    </row>
    <row r="57" spans="2:79" ht="15">
      <c r="B57" s="105" t="s">
        <v>866</v>
      </c>
      <c r="C57" s="106" t="s">
        <v>662</v>
      </c>
      <c r="D57" s="107">
        <v>1108830113</v>
      </c>
      <c r="E57" s="99" t="s">
        <v>195</v>
      </c>
      <c r="F57" s="95">
        <v>20</v>
      </c>
      <c r="G57" s="95">
        <v>13</v>
      </c>
      <c r="H57" s="95">
        <v>17</v>
      </c>
      <c r="I57" s="95">
        <f t="shared" si="82"/>
        <v>50</v>
      </c>
      <c r="J57" s="95">
        <f t="shared" si="83"/>
        <v>4</v>
      </c>
      <c r="K57" s="94">
        <f t="shared" si="84"/>
        <v>209</v>
      </c>
      <c r="L57" s="95">
        <f t="shared" si="85"/>
        <v>4</v>
      </c>
      <c r="M57" s="21" t="s">
        <v>1131</v>
      </c>
      <c r="N57" s="22">
        <v>14</v>
      </c>
      <c r="O57" s="22">
        <v>11</v>
      </c>
      <c r="P57" s="22">
        <v>11</v>
      </c>
      <c r="Q57" s="4">
        <f t="shared" si="78"/>
        <v>36</v>
      </c>
      <c r="R57" s="5">
        <f t="shared" si="79"/>
        <v>128</v>
      </c>
      <c r="S57" s="38">
        <f t="shared" si="80"/>
        <v>125</v>
      </c>
      <c r="T57" s="3">
        <f t="shared" si="81"/>
        <v>334</v>
      </c>
      <c r="U57" s="5">
        <f t="shared" si="4"/>
        <v>48</v>
      </c>
      <c r="V57" s="21" t="s">
        <v>1421</v>
      </c>
      <c r="W57" s="44">
        <v>19</v>
      </c>
      <c r="X57" s="44">
        <v>13</v>
      </c>
      <c r="Y57" s="44">
        <v>14</v>
      </c>
      <c r="Z57" s="4">
        <f t="shared" si="56"/>
        <v>46</v>
      </c>
      <c r="AA57" s="5">
        <f t="shared" si="6"/>
        <v>23</v>
      </c>
      <c r="AB57" s="38">
        <f t="shared" si="7"/>
        <v>216</v>
      </c>
      <c r="AC57" s="3">
        <f t="shared" si="8"/>
        <v>550</v>
      </c>
      <c r="AD57" s="5">
        <f t="shared" si="9"/>
        <v>20</v>
      </c>
      <c r="AE57" s="21"/>
      <c r="AF57" s="22"/>
      <c r="AG57" s="22"/>
      <c r="AH57" s="22"/>
      <c r="AI57" s="5"/>
      <c r="AJ57" s="5">
        <f t="shared" si="86"/>
      </c>
      <c r="AK57" s="38"/>
      <c r="AL57" s="3">
        <f t="shared" si="74"/>
        <v>550</v>
      </c>
      <c r="AM57" s="5">
        <f t="shared" si="87"/>
        <v>18</v>
      </c>
      <c r="AN57" s="21"/>
      <c r="AO57" s="22"/>
      <c r="AP57" s="22"/>
      <c r="AQ57" s="22"/>
      <c r="AR57" s="4">
        <f t="shared" si="75"/>
        <v>0</v>
      </c>
      <c r="AS57" s="5">
        <f t="shared" si="88"/>
      </c>
      <c r="AT57" s="38">
        <f t="shared" si="89"/>
        <v>0</v>
      </c>
      <c r="AU57" s="3">
        <f t="shared" si="76"/>
        <v>550</v>
      </c>
      <c r="AV57" s="5" t="e">
        <f t="shared" si="90"/>
        <v>#VALUE!</v>
      </c>
      <c r="AW57" s="21"/>
      <c r="AX57" s="22"/>
      <c r="AY57" s="22"/>
      <c r="AZ57" s="22"/>
      <c r="BA57" s="5"/>
      <c r="BB57" s="5">
        <f t="shared" si="91"/>
      </c>
      <c r="BC57" s="38"/>
      <c r="BD57" s="3">
        <f t="shared" si="65"/>
        <v>550</v>
      </c>
      <c r="BE57" s="5" t="e">
        <f t="shared" si="92"/>
        <v>#VALUE!</v>
      </c>
      <c r="BF57" s="21"/>
      <c r="BG57" s="22"/>
      <c r="BH57" s="22"/>
      <c r="BI57" s="22"/>
      <c r="BJ57" s="4">
        <f t="shared" si="11"/>
        <v>0</v>
      </c>
      <c r="BK57" s="5">
        <f t="shared" si="93"/>
      </c>
      <c r="BL57" s="38">
        <f t="shared" si="94"/>
        <v>0</v>
      </c>
      <c r="BM57" s="3">
        <f t="shared" si="14"/>
        <v>550</v>
      </c>
      <c r="BN57" s="5" t="e">
        <f t="shared" si="95"/>
        <v>#VALUE!</v>
      </c>
      <c r="BO57" s="21"/>
      <c r="BP57" s="22"/>
      <c r="BQ57" s="22"/>
      <c r="BR57" s="22"/>
      <c r="BS57" s="5">
        <f t="shared" si="77"/>
        <v>0</v>
      </c>
      <c r="BT57" s="5">
        <f t="shared" si="70"/>
      </c>
      <c r="BU57" s="49">
        <f t="shared" si="71"/>
        <v>0</v>
      </c>
      <c r="BV57" s="3">
        <f t="shared" si="32"/>
        <v>550</v>
      </c>
      <c r="BW57" s="69" t="e">
        <f t="shared" si="72"/>
        <v>#VALUE!</v>
      </c>
      <c r="CA57" s="87"/>
    </row>
    <row r="58" spans="2:79" ht="15">
      <c r="B58" s="105" t="s">
        <v>868</v>
      </c>
      <c r="C58" s="106" t="s">
        <v>662</v>
      </c>
      <c r="D58" s="107">
        <v>1108830119</v>
      </c>
      <c r="E58" s="65" t="s">
        <v>487</v>
      </c>
      <c r="F58" s="5">
        <v>13</v>
      </c>
      <c r="G58" s="5">
        <v>11</v>
      </c>
      <c r="H58" s="5">
        <v>11</v>
      </c>
      <c r="I58" s="5">
        <f t="shared" si="82"/>
        <v>35</v>
      </c>
      <c r="J58" s="5">
        <f t="shared" si="83"/>
        <v>130</v>
      </c>
      <c r="K58" s="4">
        <f t="shared" si="84"/>
        <v>83</v>
      </c>
      <c r="L58" s="5">
        <f t="shared" si="85"/>
        <v>130</v>
      </c>
      <c r="M58" s="21" t="s">
        <v>1087</v>
      </c>
      <c r="N58" s="22">
        <v>12</v>
      </c>
      <c r="O58" s="22">
        <v>10</v>
      </c>
      <c r="P58" s="22">
        <v>11</v>
      </c>
      <c r="Q58" s="4">
        <f t="shared" si="78"/>
        <v>33</v>
      </c>
      <c r="R58" s="5">
        <f t="shared" si="79"/>
        <v>183</v>
      </c>
      <c r="S58" s="38">
        <f t="shared" si="80"/>
        <v>70</v>
      </c>
      <c r="T58" s="3">
        <f t="shared" si="81"/>
        <v>153</v>
      </c>
      <c r="U58" s="5">
        <f t="shared" si="4"/>
        <v>186</v>
      </c>
      <c r="V58" s="21" t="s">
        <v>1422</v>
      </c>
      <c r="W58" s="44">
        <v>12</v>
      </c>
      <c r="X58" s="44">
        <v>14</v>
      </c>
      <c r="Y58" s="44">
        <v>14</v>
      </c>
      <c r="Z58" s="4">
        <f t="shared" si="56"/>
        <v>40</v>
      </c>
      <c r="AA58" s="5">
        <f t="shared" si="6"/>
        <v>98</v>
      </c>
      <c r="AB58" s="38">
        <f t="shared" si="7"/>
        <v>141</v>
      </c>
      <c r="AC58" s="3">
        <f t="shared" si="8"/>
        <v>294</v>
      </c>
      <c r="AD58" s="5">
        <f t="shared" si="9"/>
        <v>156</v>
      </c>
      <c r="AE58" s="21"/>
      <c r="AF58" s="22"/>
      <c r="AG58" s="22"/>
      <c r="AH58" s="22"/>
      <c r="AI58" s="5">
        <f aca="true" t="shared" si="96" ref="AI58:AI65">SUM(AF58:AH58)</f>
        <v>0</v>
      </c>
      <c r="AJ58" s="5">
        <f t="shared" si="86"/>
      </c>
      <c r="AK58" s="38">
        <f aca="true" t="shared" si="97" ref="AK58:AK65">IF(AJ58="",0,AI$306+1-AJ58)</f>
        <v>0</v>
      </c>
      <c r="AL58" s="3">
        <f t="shared" si="74"/>
        <v>294</v>
      </c>
      <c r="AM58" s="5">
        <f t="shared" si="87"/>
        <v>136</v>
      </c>
      <c r="AN58" s="21"/>
      <c r="AO58" s="22"/>
      <c r="AP58" s="22"/>
      <c r="AQ58" s="22"/>
      <c r="AR58" s="4">
        <f t="shared" si="75"/>
        <v>0</v>
      </c>
      <c r="AS58" s="5">
        <f t="shared" si="88"/>
      </c>
      <c r="AT58" s="38">
        <f t="shared" si="89"/>
        <v>0</v>
      </c>
      <c r="AU58" s="3">
        <f t="shared" si="76"/>
        <v>294</v>
      </c>
      <c r="AV58" s="5" t="e">
        <f t="shared" si="90"/>
        <v>#VALUE!</v>
      </c>
      <c r="AW58" s="21"/>
      <c r="AX58" s="22"/>
      <c r="AY58" s="22"/>
      <c r="AZ58" s="22"/>
      <c r="BA58" s="5">
        <f>SUM(AX58:AZ58)</f>
        <v>0</v>
      </c>
      <c r="BB58" s="5">
        <f t="shared" si="91"/>
      </c>
      <c r="BC58" s="38">
        <f>IF(BB58="",0,BA$306+1-BB58)</f>
        <v>0</v>
      </c>
      <c r="BD58" s="3">
        <f t="shared" si="65"/>
        <v>294</v>
      </c>
      <c r="BE58" s="5" t="e">
        <f t="shared" si="92"/>
        <v>#VALUE!</v>
      </c>
      <c r="BF58" s="21"/>
      <c r="BG58" s="22"/>
      <c r="BH58" s="22"/>
      <c r="BI58" s="22"/>
      <c r="BJ58" s="4">
        <f t="shared" si="11"/>
        <v>0</v>
      </c>
      <c r="BK58" s="5">
        <f t="shared" si="93"/>
      </c>
      <c r="BL58" s="38">
        <f t="shared" si="94"/>
        <v>0</v>
      </c>
      <c r="BM58" s="3">
        <f t="shared" si="14"/>
        <v>294</v>
      </c>
      <c r="BN58" s="5" t="e">
        <f t="shared" si="95"/>
        <v>#VALUE!</v>
      </c>
      <c r="BO58" s="21"/>
      <c r="BP58" s="22"/>
      <c r="BQ58" s="22"/>
      <c r="BR58" s="22"/>
      <c r="BS58" s="5">
        <f t="shared" si="77"/>
        <v>0</v>
      </c>
      <c r="BT58" s="5">
        <f t="shared" si="70"/>
      </c>
      <c r="BU58" s="49">
        <f t="shared" si="71"/>
        <v>0</v>
      </c>
      <c r="BV58" s="3">
        <f t="shared" si="32"/>
        <v>294</v>
      </c>
      <c r="BW58" s="69" t="e">
        <f t="shared" si="72"/>
        <v>#VALUE!</v>
      </c>
      <c r="CA58" s="87"/>
    </row>
    <row r="59" spans="2:79" ht="15">
      <c r="B59" s="105" t="s">
        <v>870</v>
      </c>
      <c r="C59" s="106" t="s">
        <v>662</v>
      </c>
      <c r="D59" s="107">
        <v>1108830122</v>
      </c>
      <c r="E59" s="65" t="s">
        <v>371</v>
      </c>
      <c r="F59" s="5">
        <v>12</v>
      </c>
      <c r="G59" s="5">
        <v>10</v>
      </c>
      <c r="H59" s="5">
        <v>17</v>
      </c>
      <c r="I59" s="5">
        <f t="shared" si="82"/>
        <v>39</v>
      </c>
      <c r="J59" s="5">
        <f t="shared" si="83"/>
        <v>72</v>
      </c>
      <c r="K59" s="4">
        <f t="shared" si="84"/>
        <v>141</v>
      </c>
      <c r="L59" s="5">
        <f t="shared" si="85"/>
        <v>72</v>
      </c>
      <c r="M59" s="21" t="s">
        <v>1132</v>
      </c>
      <c r="N59" s="22">
        <v>13</v>
      </c>
      <c r="O59" s="22">
        <v>17</v>
      </c>
      <c r="P59" s="22">
        <v>14</v>
      </c>
      <c r="Q59" s="4">
        <f t="shared" si="78"/>
        <v>44</v>
      </c>
      <c r="R59" s="5">
        <f t="shared" si="79"/>
        <v>26</v>
      </c>
      <c r="S59" s="38">
        <f t="shared" si="80"/>
        <v>227</v>
      </c>
      <c r="T59" s="3">
        <f t="shared" si="81"/>
        <v>368</v>
      </c>
      <c r="U59" s="5">
        <f t="shared" si="4"/>
        <v>25</v>
      </c>
      <c r="V59" s="21" t="s">
        <v>1423</v>
      </c>
      <c r="W59" s="44">
        <v>16</v>
      </c>
      <c r="X59" s="44">
        <v>13</v>
      </c>
      <c r="Y59" s="44">
        <v>16</v>
      </c>
      <c r="Z59" s="4">
        <f t="shared" si="56"/>
        <v>45</v>
      </c>
      <c r="AA59" s="5">
        <f t="shared" si="6"/>
        <v>32</v>
      </c>
      <c r="AB59" s="38">
        <f t="shared" si="7"/>
        <v>207</v>
      </c>
      <c r="AC59" s="3">
        <f t="shared" si="8"/>
        <v>575</v>
      </c>
      <c r="AD59" s="5">
        <f t="shared" si="9"/>
        <v>15</v>
      </c>
      <c r="AE59" s="21"/>
      <c r="AF59" s="22"/>
      <c r="AG59" s="22"/>
      <c r="AH59" s="22"/>
      <c r="AI59" s="5">
        <f t="shared" si="96"/>
        <v>0</v>
      </c>
      <c r="AJ59" s="5">
        <f t="shared" si="86"/>
      </c>
      <c r="AK59" s="38">
        <f t="shared" si="97"/>
        <v>0</v>
      </c>
      <c r="AL59" s="3">
        <f t="shared" si="74"/>
        <v>575</v>
      </c>
      <c r="AM59" s="5">
        <f t="shared" si="87"/>
        <v>14</v>
      </c>
      <c r="AN59" s="21"/>
      <c r="AO59" s="22"/>
      <c r="AP59" s="22"/>
      <c r="AQ59" s="22"/>
      <c r="AR59" s="4">
        <f t="shared" si="75"/>
        <v>0</v>
      </c>
      <c r="AS59" s="5">
        <f t="shared" si="88"/>
      </c>
      <c r="AT59" s="38">
        <f t="shared" si="89"/>
        <v>0</v>
      </c>
      <c r="AU59" s="3">
        <f t="shared" si="76"/>
        <v>575</v>
      </c>
      <c r="AV59" s="5" t="e">
        <f t="shared" si="90"/>
        <v>#VALUE!</v>
      </c>
      <c r="AW59" s="21"/>
      <c r="AX59" s="22"/>
      <c r="AY59" s="22"/>
      <c r="AZ59" s="22"/>
      <c r="BA59" s="5">
        <f>SUM(AX59:AZ59)</f>
        <v>0</v>
      </c>
      <c r="BB59" s="5">
        <f t="shared" si="91"/>
      </c>
      <c r="BC59" s="38">
        <f>IF(BB59="",0,BA$306+1-BB59)</f>
        <v>0</v>
      </c>
      <c r="BD59" s="3">
        <f t="shared" si="65"/>
        <v>575</v>
      </c>
      <c r="BE59" s="5" t="e">
        <f t="shared" si="92"/>
        <v>#VALUE!</v>
      </c>
      <c r="BF59" s="21"/>
      <c r="BG59" s="22"/>
      <c r="BH59" s="22"/>
      <c r="BI59" s="22"/>
      <c r="BJ59" s="4">
        <f t="shared" si="11"/>
        <v>0</v>
      </c>
      <c r="BK59" s="5">
        <f t="shared" si="93"/>
      </c>
      <c r="BL59" s="38">
        <f t="shared" si="94"/>
        <v>0</v>
      </c>
      <c r="BM59" s="3">
        <f t="shared" si="14"/>
        <v>575</v>
      </c>
      <c r="BN59" s="5" t="e">
        <f t="shared" si="95"/>
        <v>#VALUE!</v>
      </c>
      <c r="BO59" s="21"/>
      <c r="BP59" s="22"/>
      <c r="BQ59" s="22"/>
      <c r="BR59" s="22"/>
      <c r="BS59" s="5">
        <f t="shared" si="77"/>
        <v>0</v>
      </c>
      <c r="BT59" s="5">
        <f t="shared" si="70"/>
      </c>
      <c r="BU59" s="49">
        <f t="shared" si="71"/>
        <v>0</v>
      </c>
      <c r="BV59" s="3">
        <f t="shared" si="32"/>
        <v>575</v>
      </c>
      <c r="BW59" s="69" t="e">
        <f t="shared" si="72"/>
        <v>#VALUE!</v>
      </c>
      <c r="CA59" s="87"/>
    </row>
    <row r="60" spans="2:79" ht="15">
      <c r="B60" s="105" t="s">
        <v>42</v>
      </c>
      <c r="C60" s="106" t="s">
        <v>662</v>
      </c>
      <c r="D60" s="107">
        <v>1108830126</v>
      </c>
      <c r="E60" s="65" t="s">
        <v>271</v>
      </c>
      <c r="F60" s="5">
        <v>11</v>
      </c>
      <c r="G60" s="5">
        <v>16</v>
      </c>
      <c r="H60" s="5">
        <v>17</v>
      </c>
      <c r="I60" s="5">
        <f t="shared" si="82"/>
        <v>44</v>
      </c>
      <c r="J60" s="5">
        <f t="shared" si="83"/>
        <v>29</v>
      </c>
      <c r="K60" s="4">
        <f t="shared" si="84"/>
        <v>184</v>
      </c>
      <c r="L60" s="5">
        <f t="shared" si="85"/>
        <v>29</v>
      </c>
      <c r="M60" s="21" t="s">
        <v>1133</v>
      </c>
      <c r="N60" s="22">
        <v>12</v>
      </c>
      <c r="O60" s="22">
        <v>13</v>
      </c>
      <c r="P60" s="22">
        <v>12</v>
      </c>
      <c r="Q60" s="4">
        <f t="shared" si="78"/>
        <v>37</v>
      </c>
      <c r="R60" s="5">
        <f t="shared" si="79"/>
        <v>107</v>
      </c>
      <c r="S60" s="38">
        <f t="shared" si="80"/>
        <v>146</v>
      </c>
      <c r="T60" s="3">
        <f t="shared" si="81"/>
        <v>330</v>
      </c>
      <c r="U60" s="5">
        <f t="shared" si="4"/>
        <v>52</v>
      </c>
      <c r="V60" s="21" t="s">
        <v>1424</v>
      </c>
      <c r="W60" s="44">
        <v>10</v>
      </c>
      <c r="X60" s="44">
        <v>17</v>
      </c>
      <c r="Y60" s="44">
        <v>12</v>
      </c>
      <c r="Z60" s="4">
        <f t="shared" si="56"/>
        <v>39</v>
      </c>
      <c r="AA60" s="5">
        <f t="shared" si="6"/>
        <v>112</v>
      </c>
      <c r="AB60" s="38">
        <f t="shared" si="7"/>
        <v>127</v>
      </c>
      <c r="AC60" s="3">
        <f t="shared" si="8"/>
        <v>457</v>
      </c>
      <c r="AD60" s="5">
        <f t="shared" si="9"/>
        <v>65</v>
      </c>
      <c r="AE60" s="21"/>
      <c r="AF60" s="22"/>
      <c r="AG60" s="22"/>
      <c r="AH60" s="22"/>
      <c r="AI60" s="5">
        <f t="shared" si="96"/>
        <v>0</v>
      </c>
      <c r="AJ60" s="5">
        <f t="shared" si="86"/>
      </c>
      <c r="AK60" s="38">
        <f t="shared" si="97"/>
        <v>0</v>
      </c>
      <c r="AL60" s="3">
        <f t="shared" si="74"/>
        <v>457</v>
      </c>
      <c r="AM60" s="5">
        <f t="shared" si="87"/>
        <v>58</v>
      </c>
      <c r="AN60" s="21"/>
      <c r="AO60" s="22"/>
      <c r="AP60" s="22"/>
      <c r="AQ60" s="22"/>
      <c r="AR60" s="4">
        <f t="shared" si="75"/>
        <v>0</v>
      </c>
      <c r="AS60" s="5">
        <f t="shared" si="88"/>
      </c>
      <c r="AT60" s="38">
        <f t="shared" si="89"/>
        <v>0</v>
      </c>
      <c r="AU60" s="3">
        <f t="shared" si="76"/>
        <v>457</v>
      </c>
      <c r="AV60" s="5" t="e">
        <f t="shared" si="90"/>
        <v>#VALUE!</v>
      </c>
      <c r="AW60" s="21"/>
      <c r="AX60" s="22"/>
      <c r="AY60" s="22"/>
      <c r="AZ60" s="22"/>
      <c r="BA60" s="5">
        <f>SUM(AX60:AZ60)</f>
        <v>0</v>
      </c>
      <c r="BB60" s="5">
        <f t="shared" si="91"/>
      </c>
      <c r="BC60" s="38">
        <f>IF(BB60="",0,BA$306+1-BB60)</f>
        <v>0</v>
      </c>
      <c r="BD60" s="3">
        <f t="shared" si="65"/>
        <v>457</v>
      </c>
      <c r="BE60" s="5" t="e">
        <f t="shared" si="92"/>
        <v>#VALUE!</v>
      </c>
      <c r="BF60" s="21"/>
      <c r="BG60" s="22"/>
      <c r="BH60" s="22"/>
      <c r="BI60" s="22"/>
      <c r="BJ60" s="4">
        <f t="shared" si="11"/>
        <v>0</v>
      </c>
      <c r="BK60" s="5">
        <f t="shared" si="93"/>
      </c>
      <c r="BL60" s="38">
        <f t="shared" si="94"/>
        <v>0</v>
      </c>
      <c r="BM60" s="3">
        <f t="shared" si="14"/>
        <v>457</v>
      </c>
      <c r="BN60" s="5" t="e">
        <f t="shared" si="95"/>
        <v>#VALUE!</v>
      </c>
      <c r="BO60" s="21"/>
      <c r="BP60" s="22"/>
      <c r="BQ60" s="22"/>
      <c r="BR60" s="22"/>
      <c r="BS60" s="5">
        <f t="shared" si="77"/>
        <v>0</v>
      </c>
      <c r="BT60" s="5">
        <f t="shared" si="70"/>
      </c>
      <c r="BU60" s="49">
        <f t="shared" si="71"/>
        <v>0</v>
      </c>
      <c r="BV60" s="3">
        <f t="shared" si="32"/>
        <v>457</v>
      </c>
      <c r="BW60" s="69" t="e">
        <f t="shared" si="72"/>
        <v>#VALUE!</v>
      </c>
      <c r="CA60" s="87"/>
    </row>
    <row r="61" spans="2:79" ht="15">
      <c r="B61" s="105" t="s">
        <v>43</v>
      </c>
      <c r="C61" s="106" t="s">
        <v>662</v>
      </c>
      <c r="D61" s="107">
        <v>1108830131</v>
      </c>
      <c r="E61" s="99" t="s">
        <v>240</v>
      </c>
      <c r="F61" s="95">
        <v>17</v>
      </c>
      <c r="G61" s="95">
        <v>19</v>
      </c>
      <c r="H61" s="95">
        <v>10</v>
      </c>
      <c r="I61" s="95">
        <f t="shared" si="82"/>
        <v>46</v>
      </c>
      <c r="J61" s="95">
        <f t="shared" si="83"/>
        <v>14</v>
      </c>
      <c r="K61" s="94">
        <f t="shared" si="84"/>
        <v>199</v>
      </c>
      <c r="L61" s="95">
        <f t="shared" si="85"/>
        <v>14</v>
      </c>
      <c r="M61" s="21" t="s">
        <v>1134</v>
      </c>
      <c r="N61" s="22">
        <v>12</v>
      </c>
      <c r="O61" s="22">
        <v>14</v>
      </c>
      <c r="P61" s="22">
        <v>13</v>
      </c>
      <c r="Q61" s="4">
        <f t="shared" si="78"/>
        <v>39</v>
      </c>
      <c r="R61" s="5">
        <f t="shared" si="79"/>
        <v>77</v>
      </c>
      <c r="S61" s="38">
        <f t="shared" si="80"/>
        <v>176</v>
      </c>
      <c r="T61" s="3">
        <f t="shared" si="81"/>
        <v>375</v>
      </c>
      <c r="U61" s="5">
        <f t="shared" si="4"/>
        <v>24</v>
      </c>
      <c r="V61" s="21" t="s">
        <v>1425</v>
      </c>
      <c r="W61" s="44">
        <v>15</v>
      </c>
      <c r="X61" s="44">
        <v>13</v>
      </c>
      <c r="Y61" s="44">
        <v>14</v>
      </c>
      <c r="Z61" s="4">
        <f t="shared" si="56"/>
        <v>42</v>
      </c>
      <c r="AA61" s="5">
        <f t="shared" si="6"/>
        <v>66</v>
      </c>
      <c r="AB61" s="38">
        <f t="shared" si="7"/>
        <v>173</v>
      </c>
      <c r="AC61" s="3">
        <f t="shared" si="8"/>
        <v>548</v>
      </c>
      <c r="AD61" s="5">
        <f t="shared" si="9"/>
        <v>23</v>
      </c>
      <c r="AE61" s="21"/>
      <c r="AF61" s="22"/>
      <c r="AG61" s="22"/>
      <c r="AH61" s="22"/>
      <c r="AI61" s="5">
        <f t="shared" si="96"/>
        <v>0</v>
      </c>
      <c r="AJ61" s="5">
        <f t="shared" si="86"/>
      </c>
      <c r="AK61" s="38">
        <f t="shared" si="97"/>
        <v>0</v>
      </c>
      <c r="AL61" s="3">
        <f t="shared" si="74"/>
        <v>548</v>
      </c>
      <c r="AM61" s="5">
        <f t="shared" si="87"/>
        <v>20</v>
      </c>
      <c r="AN61" s="21"/>
      <c r="AO61" s="22"/>
      <c r="AP61" s="22"/>
      <c r="AQ61" s="22"/>
      <c r="AR61" s="4">
        <f t="shared" si="75"/>
        <v>0</v>
      </c>
      <c r="AS61" s="5">
        <f t="shared" si="88"/>
      </c>
      <c r="AT61" s="38">
        <f t="shared" si="89"/>
        <v>0</v>
      </c>
      <c r="AU61" s="3">
        <f t="shared" si="76"/>
        <v>548</v>
      </c>
      <c r="AV61" s="5" t="e">
        <f t="shared" si="90"/>
        <v>#VALUE!</v>
      </c>
      <c r="AW61" s="21"/>
      <c r="AX61" s="22"/>
      <c r="AY61" s="22"/>
      <c r="AZ61" s="22"/>
      <c r="BA61" s="5">
        <f>SUM(AX61:AZ61)</f>
        <v>0</v>
      </c>
      <c r="BB61" s="5">
        <f t="shared" si="91"/>
      </c>
      <c r="BC61" s="38">
        <f>IF(BB61="",0,BA$306+1-BB61)</f>
        <v>0</v>
      </c>
      <c r="BD61" s="3">
        <f t="shared" si="65"/>
        <v>548</v>
      </c>
      <c r="BE61" s="5" t="e">
        <f t="shared" si="92"/>
        <v>#VALUE!</v>
      </c>
      <c r="BF61" s="21"/>
      <c r="BG61" s="22"/>
      <c r="BH61" s="22"/>
      <c r="BI61" s="22"/>
      <c r="BJ61" s="4">
        <f t="shared" si="11"/>
        <v>0</v>
      </c>
      <c r="BK61" s="5">
        <f t="shared" si="93"/>
      </c>
      <c r="BL61" s="38">
        <f t="shared" si="94"/>
        <v>0</v>
      </c>
      <c r="BM61" s="3">
        <f t="shared" si="14"/>
        <v>548</v>
      </c>
      <c r="BN61" s="5" t="e">
        <f t="shared" si="95"/>
        <v>#VALUE!</v>
      </c>
      <c r="BO61" s="21"/>
      <c r="BP61" s="22"/>
      <c r="BQ61" s="22"/>
      <c r="BR61" s="22"/>
      <c r="BS61" s="5">
        <f t="shared" si="77"/>
        <v>0</v>
      </c>
      <c r="BT61" s="5">
        <f t="shared" si="70"/>
      </c>
      <c r="BU61" s="49">
        <f t="shared" si="71"/>
        <v>0</v>
      </c>
      <c r="BV61" s="3">
        <f t="shared" si="32"/>
        <v>548</v>
      </c>
      <c r="BW61" s="69" t="e">
        <f t="shared" si="72"/>
        <v>#VALUE!</v>
      </c>
      <c r="CA61" s="87"/>
    </row>
    <row r="62" spans="2:79" ht="15">
      <c r="B62" s="105" t="s">
        <v>44</v>
      </c>
      <c r="C62" s="106" t="s">
        <v>662</v>
      </c>
      <c r="D62" s="107">
        <v>1108830144</v>
      </c>
      <c r="E62" s="99" t="s">
        <v>236</v>
      </c>
      <c r="F62" s="95">
        <v>16</v>
      </c>
      <c r="G62" s="95">
        <v>14</v>
      </c>
      <c r="H62" s="95">
        <v>16</v>
      </c>
      <c r="I62" s="95">
        <f t="shared" si="82"/>
        <v>46</v>
      </c>
      <c r="J62" s="95">
        <f t="shared" si="83"/>
        <v>14</v>
      </c>
      <c r="K62" s="94">
        <f t="shared" si="84"/>
        <v>199</v>
      </c>
      <c r="L62" s="95">
        <f t="shared" si="85"/>
        <v>14</v>
      </c>
      <c r="M62" s="21" t="s">
        <v>1135</v>
      </c>
      <c r="N62" s="22">
        <v>13</v>
      </c>
      <c r="O62" s="22">
        <v>17</v>
      </c>
      <c r="P62" s="22">
        <v>13</v>
      </c>
      <c r="Q62" s="4">
        <f t="shared" si="78"/>
        <v>43</v>
      </c>
      <c r="R62" s="5">
        <f t="shared" si="79"/>
        <v>31</v>
      </c>
      <c r="S62" s="38">
        <f t="shared" si="80"/>
        <v>222</v>
      </c>
      <c r="T62" s="3">
        <f t="shared" si="81"/>
        <v>421</v>
      </c>
      <c r="U62" s="5">
        <f t="shared" si="4"/>
        <v>8</v>
      </c>
      <c r="V62" s="21" t="s">
        <v>1426</v>
      </c>
      <c r="W62" s="44">
        <v>14</v>
      </c>
      <c r="X62" s="44">
        <v>18</v>
      </c>
      <c r="Y62" s="44">
        <v>15</v>
      </c>
      <c r="Z62" s="4">
        <f t="shared" si="56"/>
        <v>47</v>
      </c>
      <c r="AA62" s="5">
        <f t="shared" si="6"/>
        <v>17</v>
      </c>
      <c r="AB62" s="38">
        <f t="shared" si="7"/>
        <v>222</v>
      </c>
      <c r="AC62" s="3">
        <f t="shared" si="8"/>
        <v>643</v>
      </c>
      <c r="AD62" s="5">
        <f t="shared" si="9"/>
        <v>2</v>
      </c>
      <c r="AE62" s="21"/>
      <c r="AF62" s="22"/>
      <c r="AG62" s="22"/>
      <c r="AH62" s="22"/>
      <c r="AI62" s="5">
        <f t="shared" si="96"/>
        <v>0</v>
      </c>
      <c r="AJ62" s="5">
        <f t="shared" si="86"/>
      </c>
      <c r="AK62" s="38">
        <f t="shared" si="97"/>
        <v>0</v>
      </c>
      <c r="AL62" s="3">
        <f t="shared" si="74"/>
        <v>643</v>
      </c>
      <c r="AM62" s="5">
        <f t="shared" si="87"/>
        <v>2</v>
      </c>
      <c r="AN62" s="21"/>
      <c r="AO62" s="22"/>
      <c r="AP62" s="22"/>
      <c r="AQ62" s="22"/>
      <c r="AR62" s="4">
        <f t="shared" si="75"/>
        <v>0</v>
      </c>
      <c r="AS62" s="5">
        <f t="shared" si="88"/>
      </c>
      <c r="AT62" s="38">
        <f t="shared" si="89"/>
        <v>0</v>
      </c>
      <c r="AU62" s="3">
        <f t="shared" si="76"/>
        <v>643</v>
      </c>
      <c r="AV62" s="5" t="e">
        <f t="shared" si="90"/>
        <v>#VALUE!</v>
      </c>
      <c r="AW62" s="21"/>
      <c r="AX62" s="22"/>
      <c r="AY62" s="22"/>
      <c r="AZ62" s="22"/>
      <c r="BA62" s="5"/>
      <c r="BB62" s="5">
        <f t="shared" si="91"/>
      </c>
      <c r="BC62" s="38"/>
      <c r="BD62" s="3">
        <f t="shared" si="65"/>
        <v>643</v>
      </c>
      <c r="BE62" s="5" t="e">
        <f t="shared" si="92"/>
        <v>#VALUE!</v>
      </c>
      <c r="BF62" s="21"/>
      <c r="BG62" s="22"/>
      <c r="BH62" s="22"/>
      <c r="BI62" s="22"/>
      <c r="BJ62" s="4">
        <f t="shared" si="11"/>
        <v>0</v>
      </c>
      <c r="BK62" s="5">
        <f t="shared" si="93"/>
      </c>
      <c r="BL62" s="38">
        <f t="shared" si="94"/>
        <v>0</v>
      </c>
      <c r="BM62" s="3">
        <f t="shared" si="14"/>
        <v>643</v>
      </c>
      <c r="BN62" s="5" t="e">
        <f t="shared" si="95"/>
        <v>#VALUE!</v>
      </c>
      <c r="BO62" s="21"/>
      <c r="BP62" s="22"/>
      <c r="BQ62" s="22"/>
      <c r="BR62" s="22"/>
      <c r="BS62" s="5">
        <f t="shared" si="77"/>
        <v>0</v>
      </c>
      <c r="BT62" s="5">
        <f t="shared" si="70"/>
      </c>
      <c r="BU62" s="49">
        <f t="shared" si="71"/>
        <v>0</v>
      </c>
      <c r="BV62" s="3">
        <f t="shared" si="32"/>
        <v>643</v>
      </c>
      <c r="BW62" s="69" t="e">
        <f t="shared" si="72"/>
        <v>#VALUE!</v>
      </c>
      <c r="CA62" s="87"/>
    </row>
    <row r="63" spans="2:79" ht="15">
      <c r="B63" s="105" t="s">
        <v>45</v>
      </c>
      <c r="C63" s="106" t="s">
        <v>662</v>
      </c>
      <c r="D63" s="107">
        <v>1108830154</v>
      </c>
      <c r="E63" s="99" t="s">
        <v>234</v>
      </c>
      <c r="F63" s="95">
        <v>18</v>
      </c>
      <c r="G63" s="95">
        <v>15</v>
      </c>
      <c r="H63" s="95">
        <v>14</v>
      </c>
      <c r="I63" s="95">
        <f t="shared" si="82"/>
        <v>47</v>
      </c>
      <c r="J63" s="95">
        <f t="shared" si="83"/>
        <v>8</v>
      </c>
      <c r="K63" s="94">
        <f t="shared" si="84"/>
        <v>205</v>
      </c>
      <c r="L63" s="95">
        <f t="shared" si="85"/>
        <v>8</v>
      </c>
      <c r="M63" s="21" t="s">
        <v>1136</v>
      </c>
      <c r="N63" s="22">
        <v>11</v>
      </c>
      <c r="O63" s="22">
        <v>11</v>
      </c>
      <c r="P63" s="22">
        <v>7</v>
      </c>
      <c r="Q63" s="4">
        <f t="shared" si="78"/>
        <v>29</v>
      </c>
      <c r="R63" s="5">
        <f t="shared" si="79"/>
        <v>235</v>
      </c>
      <c r="S63" s="38">
        <f t="shared" si="80"/>
        <v>18</v>
      </c>
      <c r="T63" s="3">
        <f t="shared" si="81"/>
        <v>223</v>
      </c>
      <c r="U63" s="5">
        <f t="shared" si="4"/>
        <v>127</v>
      </c>
      <c r="V63" s="21" t="s">
        <v>1427</v>
      </c>
      <c r="W63" s="44">
        <v>11</v>
      </c>
      <c r="X63" s="44">
        <v>11</v>
      </c>
      <c r="Y63" s="44">
        <v>12</v>
      </c>
      <c r="Z63" s="4">
        <f t="shared" si="56"/>
        <v>34</v>
      </c>
      <c r="AA63" s="5">
        <f t="shared" si="6"/>
        <v>197</v>
      </c>
      <c r="AB63" s="38">
        <f t="shared" si="7"/>
        <v>42</v>
      </c>
      <c r="AC63" s="3">
        <f t="shared" si="8"/>
        <v>265</v>
      </c>
      <c r="AD63" s="5">
        <f t="shared" si="9"/>
        <v>164</v>
      </c>
      <c r="AE63" s="21"/>
      <c r="AF63" s="22"/>
      <c r="AG63" s="22"/>
      <c r="AH63" s="22"/>
      <c r="AI63" s="5">
        <f t="shared" si="96"/>
        <v>0</v>
      </c>
      <c r="AJ63" s="5">
        <f t="shared" si="86"/>
      </c>
      <c r="AK63" s="38">
        <f t="shared" si="97"/>
        <v>0</v>
      </c>
      <c r="AL63" s="3">
        <f t="shared" si="74"/>
        <v>265</v>
      </c>
      <c r="AM63" s="5">
        <f t="shared" si="87"/>
        <v>143</v>
      </c>
      <c r="AN63" s="21"/>
      <c r="AO63" s="22"/>
      <c r="AP63" s="22"/>
      <c r="AQ63" s="22"/>
      <c r="AR63" s="4">
        <f t="shared" si="75"/>
        <v>0</v>
      </c>
      <c r="AS63" s="5">
        <f t="shared" si="88"/>
      </c>
      <c r="AT63" s="38">
        <f t="shared" si="89"/>
        <v>0</v>
      </c>
      <c r="AU63" s="3">
        <f t="shared" si="76"/>
        <v>265</v>
      </c>
      <c r="AV63" s="5" t="e">
        <f t="shared" si="90"/>
        <v>#VALUE!</v>
      </c>
      <c r="AW63" s="21"/>
      <c r="AX63" s="22"/>
      <c r="AY63" s="22"/>
      <c r="AZ63" s="22"/>
      <c r="BA63" s="5"/>
      <c r="BB63" s="5">
        <f t="shared" si="91"/>
      </c>
      <c r="BC63" s="38"/>
      <c r="BD63" s="3">
        <f t="shared" si="65"/>
        <v>265</v>
      </c>
      <c r="BE63" s="5" t="e">
        <f t="shared" si="92"/>
        <v>#VALUE!</v>
      </c>
      <c r="BF63" s="21"/>
      <c r="BG63" s="22"/>
      <c r="BH63" s="22"/>
      <c r="BI63" s="22"/>
      <c r="BJ63" s="4">
        <f t="shared" si="11"/>
        <v>0</v>
      </c>
      <c r="BK63" s="5">
        <f t="shared" si="93"/>
      </c>
      <c r="BL63" s="38">
        <f t="shared" si="94"/>
        <v>0</v>
      </c>
      <c r="BM63" s="3">
        <f t="shared" si="14"/>
        <v>265</v>
      </c>
      <c r="BN63" s="5" t="e">
        <f t="shared" si="95"/>
        <v>#VALUE!</v>
      </c>
      <c r="BO63" s="21"/>
      <c r="BP63" s="22"/>
      <c r="BQ63" s="22"/>
      <c r="BR63" s="22"/>
      <c r="BS63" s="5">
        <f t="shared" si="77"/>
        <v>0</v>
      </c>
      <c r="BT63" s="5">
        <f t="shared" si="70"/>
      </c>
      <c r="BU63" s="49">
        <f t="shared" si="71"/>
        <v>0</v>
      </c>
      <c r="BV63" s="3">
        <f t="shared" si="32"/>
        <v>265</v>
      </c>
      <c r="BW63" s="69" t="e">
        <f t="shared" si="72"/>
        <v>#VALUE!</v>
      </c>
      <c r="CA63" s="87"/>
    </row>
    <row r="64" spans="2:79" ht="15">
      <c r="B64" s="105" t="s">
        <v>1347</v>
      </c>
      <c r="C64" s="106" t="s">
        <v>662</v>
      </c>
      <c r="D64" s="107">
        <v>1108830165</v>
      </c>
      <c r="E64" s="99"/>
      <c r="F64" s="95"/>
      <c r="G64" s="95"/>
      <c r="H64" s="95"/>
      <c r="I64" s="95"/>
      <c r="J64" s="95"/>
      <c r="K64" s="94"/>
      <c r="L64" s="95"/>
      <c r="M64" s="21" t="s">
        <v>1137</v>
      </c>
      <c r="N64" s="22">
        <v>10</v>
      </c>
      <c r="O64" s="22">
        <v>9</v>
      </c>
      <c r="P64" s="22">
        <v>11</v>
      </c>
      <c r="Q64" s="4">
        <f t="shared" si="78"/>
        <v>30</v>
      </c>
      <c r="R64" s="5">
        <f t="shared" si="79"/>
        <v>226</v>
      </c>
      <c r="S64" s="38">
        <f t="shared" si="80"/>
        <v>27</v>
      </c>
      <c r="T64" s="3">
        <f t="shared" si="81"/>
        <v>27</v>
      </c>
      <c r="U64" s="5">
        <f t="shared" si="4"/>
        <v>250</v>
      </c>
      <c r="V64" s="21" t="s">
        <v>1428</v>
      </c>
      <c r="W64" s="44">
        <v>16</v>
      </c>
      <c r="X64" s="44">
        <v>13</v>
      </c>
      <c r="Y64" s="44">
        <v>15</v>
      </c>
      <c r="Z64" s="4">
        <f t="shared" si="56"/>
        <v>44</v>
      </c>
      <c r="AA64" s="5">
        <f t="shared" si="6"/>
        <v>48</v>
      </c>
      <c r="AB64" s="38">
        <f t="shared" si="7"/>
        <v>191</v>
      </c>
      <c r="AC64" s="3">
        <f t="shared" si="8"/>
        <v>218</v>
      </c>
      <c r="AD64" s="5">
        <f t="shared" si="9"/>
        <v>192</v>
      </c>
      <c r="AE64" s="21"/>
      <c r="AF64" s="22"/>
      <c r="AG64" s="22"/>
      <c r="AH64" s="22"/>
      <c r="AI64" s="5">
        <f t="shared" si="96"/>
        <v>0</v>
      </c>
      <c r="AJ64" s="5">
        <f t="shared" si="86"/>
      </c>
      <c r="AK64" s="38">
        <f t="shared" si="97"/>
        <v>0</v>
      </c>
      <c r="AL64" s="3">
        <f t="shared" si="74"/>
        <v>218</v>
      </c>
      <c r="AM64" s="5">
        <f t="shared" si="87"/>
        <v>171</v>
      </c>
      <c r="AN64" s="21"/>
      <c r="AO64" s="22"/>
      <c r="AP64" s="22"/>
      <c r="AQ64" s="22"/>
      <c r="AR64" s="4">
        <f t="shared" si="75"/>
        <v>0</v>
      </c>
      <c r="AS64" s="5">
        <f t="shared" si="88"/>
      </c>
      <c r="AT64" s="38">
        <f t="shared" si="89"/>
        <v>0</v>
      </c>
      <c r="AU64" s="3">
        <f t="shared" si="76"/>
        <v>218</v>
      </c>
      <c r="AV64" s="5" t="e">
        <f t="shared" si="90"/>
        <v>#VALUE!</v>
      </c>
      <c r="AW64" s="21"/>
      <c r="AX64" s="22"/>
      <c r="AY64" s="22"/>
      <c r="AZ64" s="22"/>
      <c r="BA64" s="5">
        <f aca="true" t="shared" si="98" ref="BA64:BA80">SUM(AX64:AZ64)</f>
        <v>0</v>
      </c>
      <c r="BB64" s="5">
        <f t="shared" si="91"/>
      </c>
      <c r="BC64" s="38">
        <f aca="true" t="shared" si="99" ref="BC64:BC80">IF(BB64="",0,BA$306+1-BB64)</f>
        <v>0</v>
      </c>
      <c r="BD64" s="3">
        <f t="shared" si="65"/>
        <v>218</v>
      </c>
      <c r="BE64" s="5" t="e">
        <f t="shared" si="92"/>
        <v>#VALUE!</v>
      </c>
      <c r="BF64" s="21"/>
      <c r="BG64" s="22"/>
      <c r="BH64" s="22"/>
      <c r="BI64" s="22"/>
      <c r="BJ64" s="4">
        <f t="shared" si="11"/>
        <v>0</v>
      </c>
      <c r="BK64" s="5">
        <f t="shared" si="93"/>
      </c>
      <c r="BL64" s="38">
        <f t="shared" si="94"/>
        <v>0</v>
      </c>
      <c r="BM64" s="3">
        <f t="shared" si="14"/>
        <v>218</v>
      </c>
      <c r="BN64" s="5" t="e">
        <f t="shared" si="95"/>
        <v>#VALUE!</v>
      </c>
      <c r="BO64" s="21"/>
      <c r="BP64" s="22"/>
      <c r="BQ64" s="22"/>
      <c r="BR64" s="22"/>
      <c r="BS64" s="5">
        <f t="shared" si="77"/>
        <v>0</v>
      </c>
      <c r="BT64" s="5">
        <f t="shared" si="70"/>
      </c>
      <c r="BU64" s="49">
        <f t="shared" si="71"/>
        <v>0</v>
      </c>
      <c r="BV64" s="3">
        <f t="shared" si="32"/>
        <v>218</v>
      </c>
      <c r="BW64" s="69" t="e">
        <f t="shared" si="72"/>
        <v>#VALUE!</v>
      </c>
      <c r="CA64" s="87"/>
    </row>
    <row r="65" spans="2:79" ht="15">
      <c r="B65" s="105" t="s">
        <v>142</v>
      </c>
      <c r="C65" s="106" t="s">
        <v>662</v>
      </c>
      <c r="D65" s="107">
        <v>1108830168</v>
      </c>
      <c r="E65" s="99" t="s">
        <v>217</v>
      </c>
      <c r="F65" s="95">
        <v>19</v>
      </c>
      <c r="G65" s="95">
        <v>12</v>
      </c>
      <c r="H65" s="95">
        <v>19</v>
      </c>
      <c r="I65" s="95">
        <f>SUM(F65:H65)</f>
        <v>50</v>
      </c>
      <c r="J65" s="95">
        <f>IF(E65="","",RANK(I65,I$7:I$346))</f>
        <v>4</v>
      </c>
      <c r="K65" s="94">
        <f>IF(J65="",0,I$355+1-J65)</f>
        <v>209</v>
      </c>
      <c r="L65" s="95">
        <f>IF(E65="","",RANK(K65,K$7:K$350))</f>
        <v>4</v>
      </c>
      <c r="M65" s="43" t="s">
        <v>1138</v>
      </c>
      <c r="N65" s="44">
        <v>13</v>
      </c>
      <c r="O65" s="44">
        <v>16</v>
      </c>
      <c r="P65" s="44">
        <v>15</v>
      </c>
      <c r="Q65" s="4">
        <f t="shared" si="78"/>
        <v>44</v>
      </c>
      <c r="R65" s="5">
        <f t="shared" si="79"/>
        <v>26</v>
      </c>
      <c r="S65" s="38">
        <f t="shared" si="80"/>
        <v>227</v>
      </c>
      <c r="T65" s="3">
        <f t="shared" si="81"/>
        <v>436</v>
      </c>
      <c r="U65" s="5">
        <f t="shared" si="4"/>
        <v>4</v>
      </c>
      <c r="V65" s="21" t="s">
        <v>1429</v>
      </c>
      <c r="W65" s="44">
        <v>19</v>
      </c>
      <c r="X65" s="44">
        <v>16</v>
      </c>
      <c r="Y65" s="44">
        <v>17</v>
      </c>
      <c r="Z65" s="4">
        <f t="shared" si="56"/>
        <v>52</v>
      </c>
      <c r="AA65" s="5">
        <f t="shared" si="6"/>
        <v>3</v>
      </c>
      <c r="AB65" s="38">
        <f t="shared" si="7"/>
        <v>236</v>
      </c>
      <c r="AC65" s="3">
        <f t="shared" si="8"/>
        <v>672</v>
      </c>
      <c r="AD65" s="5">
        <f t="shared" si="9"/>
        <v>1</v>
      </c>
      <c r="AE65" s="21"/>
      <c r="AF65" s="22"/>
      <c r="AG65" s="22"/>
      <c r="AH65" s="22"/>
      <c r="AI65" s="5">
        <f t="shared" si="96"/>
        <v>0</v>
      </c>
      <c r="AJ65" s="5">
        <f t="shared" si="86"/>
      </c>
      <c r="AK65" s="38">
        <f t="shared" si="97"/>
        <v>0</v>
      </c>
      <c r="AL65" s="3">
        <f t="shared" si="74"/>
        <v>672</v>
      </c>
      <c r="AM65" s="5">
        <f t="shared" si="87"/>
        <v>1</v>
      </c>
      <c r="AN65" s="21"/>
      <c r="AO65" s="22"/>
      <c r="AP65" s="22"/>
      <c r="AQ65" s="22"/>
      <c r="AR65" s="4">
        <f t="shared" si="75"/>
        <v>0</v>
      </c>
      <c r="AS65" s="5">
        <f t="shared" si="88"/>
      </c>
      <c r="AT65" s="38">
        <f t="shared" si="89"/>
        <v>0</v>
      </c>
      <c r="AU65" s="3">
        <f t="shared" si="76"/>
        <v>672</v>
      </c>
      <c r="AV65" s="5" t="e">
        <f t="shared" si="90"/>
        <v>#VALUE!</v>
      </c>
      <c r="AW65" s="21"/>
      <c r="AX65" s="22"/>
      <c r="AY65" s="22"/>
      <c r="AZ65" s="22"/>
      <c r="BA65" s="5">
        <f t="shared" si="98"/>
        <v>0</v>
      </c>
      <c r="BB65" s="5">
        <f t="shared" si="91"/>
      </c>
      <c r="BC65" s="38">
        <f t="shared" si="99"/>
        <v>0</v>
      </c>
      <c r="BD65" s="3">
        <f t="shared" si="65"/>
        <v>672</v>
      </c>
      <c r="BE65" s="5" t="e">
        <f t="shared" si="92"/>
        <v>#VALUE!</v>
      </c>
      <c r="BF65" s="21"/>
      <c r="BG65" s="22"/>
      <c r="BH65" s="22"/>
      <c r="BI65" s="22"/>
      <c r="BJ65" s="4">
        <f t="shared" si="11"/>
        <v>0</v>
      </c>
      <c r="BK65" s="5">
        <f t="shared" si="93"/>
      </c>
      <c r="BL65" s="38">
        <f t="shared" si="94"/>
        <v>0</v>
      </c>
      <c r="BM65" s="3">
        <f t="shared" si="14"/>
        <v>672</v>
      </c>
      <c r="BN65" s="5" t="e">
        <f t="shared" si="95"/>
        <v>#VALUE!</v>
      </c>
      <c r="BO65" s="21"/>
      <c r="BP65" s="22"/>
      <c r="BQ65" s="22"/>
      <c r="BR65" s="22"/>
      <c r="BS65" s="5">
        <f t="shared" si="77"/>
        <v>0</v>
      </c>
      <c r="BT65" s="5">
        <f t="shared" si="70"/>
      </c>
      <c r="BU65" s="49">
        <f t="shared" si="71"/>
        <v>0</v>
      </c>
      <c r="BV65" s="3">
        <f t="shared" si="32"/>
        <v>672</v>
      </c>
      <c r="BW65" s="69" t="e">
        <f t="shared" si="72"/>
        <v>#VALUE!</v>
      </c>
      <c r="CA65" s="87"/>
    </row>
    <row r="66" spans="2:79" ht="15">
      <c r="B66" s="105" t="s">
        <v>136</v>
      </c>
      <c r="C66" s="106" t="s">
        <v>662</v>
      </c>
      <c r="D66" s="107">
        <v>1108830169</v>
      </c>
      <c r="E66" s="65" t="s">
        <v>222</v>
      </c>
      <c r="F66" s="5">
        <v>19</v>
      </c>
      <c r="G66" s="5">
        <v>12</v>
      </c>
      <c r="H66" s="5">
        <v>15</v>
      </c>
      <c r="I66" s="5">
        <f>SUM(F66:H66)</f>
        <v>46</v>
      </c>
      <c r="J66" s="5">
        <f>IF(E66="","",RANK(I66,I$7:I$346))</f>
        <v>14</v>
      </c>
      <c r="K66" s="4">
        <f>IF(J66="",0,I$355+1-J66)</f>
        <v>199</v>
      </c>
      <c r="L66" s="5">
        <f>IF(E66="","",RANK(K66,K$7:K$350))</f>
        <v>14</v>
      </c>
      <c r="M66" s="43" t="s">
        <v>1139</v>
      </c>
      <c r="N66" s="44">
        <v>11</v>
      </c>
      <c r="O66" s="44">
        <v>16</v>
      </c>
      <c r="P66" s="44">
        <v>13</v>
      </c>
      <c r="Q66" s="4">
        <f t="shared" si="78"/>
        <v>40</v>
      </c>
      <c r="R66" s="5">
        <f t="shared" si="79"/>
        <v>60</v>
      </c>
      <c r="S66" s="38">
        <f t="shared" si="80"/>
        <v>193</v>
      </c>
      <c r="T66" s="3">
        <f t="shared" si="81"/>
        <v>392</v>
      </c>
      <c r="U66" s="5">
        <f t="shared" si="4"/>
        <v>20</v>
      </c>
      <c r="V66" s="21" t="s">
        <v>1430</v>
      </c>
      <c r="W66" s="44">
        <v>14</v>
      </c>
      <c r="X66" s="44">
        <v>14</v>
      </c>
      <c r="Y66" s="44">
        <v>16</v>
      </c>
      <c r="Z66" s="4">
        <f t="shared" si="56"/>
        <v>44</v>
      </c>
      <c r="AA66" s="5">
        <f t="shared" si="6"/>
        <v>48</v>
      </c>
      <c r="AB66" s="38">
        <f t="shared" si="7"/>
        <v>191</v>
      </c>
      <c r="AC66" s="3">
        <f t="shared" si="8"/>
        <v>583</v>
      </c>
      <c r="AD66" s="5">
        <f t="shared" si="9"/>
        <v>12</v>
      </c>
      <c r="AE66" s="21"/>
      <c r="AF66" s="22"/>
      <c r="AG66" s="22"/>
      <c r="AH66" s="22"/>
      <c r="AI66" s="5"/>
      <c r="AJ66" s="5"/>
      <c r="AK66" s="38"/>
      <c r="AL66" s="3"/>
      <c r="AM66" s="5"/>
      <c r="AN66" s="21"/>
      <c r="AO66" s="22"/>
      <c r="AP66" s="22"/>
      <c r="AQ66" s="22"/>
      <c r="AR66" s="4">
        <f t="shared" si="75"/>
        <v>0</v>
      </c>
      <c r="AS66" s="5">
        <f t="shared" si="88"/>
      </c>
      <c r="AT66" s="38">
        <f t="shared" si="89"/>
        <v>0</v>
      </c>
      <c r="AU66" s="3">
        <f t="shared" si="76"/>
        <v>0</v>
      </c>
      <c r="AV66" s="5">
        <f t="shared" si="90"/>
      </c>
      <c r="AW66" s="21"/>
      <c r="AX66" s="22"/>
      <c r="AY66" s="22"/>
      <c r="AZ66" s="22"/>
      <c r="BA66" s="5">
        <f t="shared" si="98"/>
        <v>0</v>
      </c>
      <c r="BB66" s="5">
        <f t="shared" si="91"/>
      </c>
      <c r="BC66" s="38">
        <f t="shared" si="99"/>
        <v>0</v>
      </c>
      <c r="BD66" s="3">
        <f t="shared" si="65"/>
        <v>0</v>
      </c>
      <c r="BE66" s="5">
        <f t="shared" si="92"/>
      </c>
      <c r="BF66" s="21"/>
      <c r="BG66" s="22"/>
      <c r="BH66" s="22"/>
      <c r="BI66" s="22"/>
      <c r="BJ66" s="4">
        <f t="shared" si="11"/>
        <v>0</v>
      </c>
      <c r="BK66" s="5">
        <f t="shared" si="93"/>
      </c>
      <c r="BL66" s="38">
        <f t="shared" si="94"/>
        <v>0</v>
      </c>
      <c r="BM66" s="3">
        <f t="shared" si="14"/>
        <v>0</v>
      </c>
      <c r="BN66" s="5">
        <f t="shared" si="95"/>
      </c>
      <c r="BO66" s="21"/>
      <c r="BP66" s="22"/>
      <c r="BQ66" s="22"/>
      <c r="BR66" s="22"/>
      <c r="BS66" s="5">
        <f t="shared" si="77"/>
        <v>0</v>
      </c>
      <c r="BT66" s="5">
        <f t="shared" si="70"/>
      </c>
      <c r="BU66" s="49">
        <f t="shared" si="71"/>
        <v>0</v>
      </c>
      <c r="BV66" s="3">
        <f t="shared" si="32"/>
        <v>0</v>
      </c>
      <c r="BW66" s="69">
        <f t="shared" si="72"/>
      </c>
      <c r="CA66" s="87"/>
    </row>
    <row r="67" spans="2:79" ht="15">
      <c r="B67" s="105" t="s">
        <v>138</v>
      </c>
      <c r="C67" s="106" t="s">
        <v>662</v>
      </c>
      <c r="D67" s="107">
        <v>1108830173</v>
      </c>
      <c r="E67" s="65" t="s">
        <v>614</v>
      </c>
      <c r="F67" s="5">
        <v>10</v>
      </c>
      <c r="G67" s="5">
        <v>10</v>
      </c>
      <c r="H67" s="5">
        <v>9</v>
      </c>
      <c r="I67" s="5">
        <f>SUM(F67:H67)</f>
        <v>29</v>
      </c>
      <c r="J67" s="5">
        <f>IF(E67="","",RANK(I67,I$7:I$346))</f>
        <v>201</v>
      </c>
      <c r="K67" s="4">
        <f>IF(J67="",0,I$355+1-J67)</f>
        <v>12</v>
      </c>
      <c r="L67" s="5">
        <f>IF(E67="","",RANK(K67,K$7:K$350))</f>
        <v>201</v>
      </c>
      <c r="M67" s="43" t="s">
        <v>1140</v>
      </c>
      <c r="N67" s="44">
        <v>13</v>
      </c>
      <c r="O67" s="44">
        <v>14</v>
      </c>
      <c r="P67" s="44">
        <v>13</v>
      </c>
      <c r="Q67" s="4">
        <f t="shared" si="78"/>
        <v>40</v>
      </c>
      <c r="R67" s="5">
        <f t="shared" si="79"/>
        <v>60</v>
      </c>
      <c r="S67" s="38">
        <f t="shared" si="80"/>
        <v>193</v>
      </c>
      <c r="T67" s="3">
        <f t="shared" si="81"/>
        <v>205</v>
      </c>
      <c r="U67" s="5">
        <f t="shared" si="4"/>
        <v>147</v>
      </c>
      <c r="V67" s="21" t="s">
        <v>1431</v>
      </c>
      <c r="W67" s="44">
        <v>12</v>
      </c>
      <c r="X67" s="44">
        <v>12</v>
      </c>
      <c r="Y67" s="44">
        <v>15</v>
      </c>
      <c r="Z67" s="4">
        <f t="shared" si="56"/>
        <v>39</v>
      </c>
      <c r="AA67" s="5">
        <f t="shared" si="6"/>
        <v>112</v>
      </c>
      <c r="AB67" s="38">
        <f t="shared" si="7"/>
        <v>127</v>
      </c>
      <c r="AC67" s="3">
        <f t="shared" si="8"/>
        <v>332</v>
      </c>
      <c r="AD67" s="5">
        <f t="shared" si="9"/>
        <v>129</v>
      </c>
      <c r="AE67" s="21"/>
      <c r="AF67" s="22"/>
      <c r="AG67" s="22"/>
      <c r="AH67" s="22"/>
      <c r="AI67" s="5">
        <f aca="true" t="shared" si="100" ref="AI67:AI77">SUM(AF67:AH67)</f>
        <v>0</v>
      </c>
      <c r="AJ67" s="5">
        <f aca="true" t="shared" si="101" ref="AJ67:AJ77">IF(AE67="","",RANK(AI67,AI$7:AI$305))</f>
      </c>
      <c r="AK67" s="38">
        <f aca="true" t="shared" si="102" ref="AK67:AK77">IF(AJ67="",0,AI$306+1-AJ67)</f>
        <v>0</v>
      </c>
      <c r="AL67" s="3">
        <f aca="true" t="shared" si="103" ref="AL67:AL77">AK67+AC67</f>
        <v>332</v>
      </c>
      <c r="AM67" s="5">
        <f aca="true" t="shared" si="104" ref="AM67:AM77">IF(AL67=0,"",RANK(AL67,AL$7:AL$305))</f>
        <v>113</v>
      </c>
      <c r="AN67" s="21"/>
      <c r="AO67" s="22"/>
      <c r="AP67" s="22"/>
      <c r="AQ67" s="22"/>
      <c r="AR67" s="4">
        <f t="shared" si="75"/>
        <v>0</v>
      </c>
      <c r="AS67" s="5">
        <f t="shared" si="88"/>
      </c>
      <c r="AT67" s="38">
        <f t="shared" si="89"/>
        <v>0</v>
      </c>
      <c r="AU67" s="3">
        <f t="shared" si="76"/>
        <v>332</v>
      </c>
      <c r="AV67" s="5" t="e">
        <f t="shared" si="90"/>
        <v>#VALUE!</v>
      </c>
      <c r="AW67" s="21"/>
      <c r="AX67" s="22"/>
      <c r="AY67" s="22"/>
      <c r="AZ67" s="22"/>
      <c r="BA67" s="5">
        <f t="shared" si="98"/>
        <v>0</v>
      </c>
      <c r="BB67" s="5">
        <f t="shared" si="91"/>
      </c>
      <c r="BC67" s="38">
        <f t="shared" si="99"/>
        <v>0</v>
      </c>
      <c r="BD67" s="3">
        <f t="shared" si="65"/>
        <v>332</v>
      </c>
      <c r="BE67" s="5" t="e">
        <f t="shared" si="92"/>
        <v>#VALUE!</v>
      </c>
      <c r="BF67" s="21"/>
      <c r="BG67" s="22"/>
      <c r="BH67" s="22"/>
      <c r="BI67" s="22"/>
      <c r="BJ67" s="4">
        <f t="shared" si="11"/>
        <v>0</v>
      </c>
      <c r="BK67" s="5">
        <f t="shared" si="93"/>
      </c>
      <c r="BL67" s="38">
        <f t="shared" si="94"/>
        <v>0</v>
      </c>
      <c r="BM67" s="3">
        <f t="shared" si="14"/>
        <v>332</v>
      </c>
      <c r="BN67" s="5" t="e">
        <f t="shared" si="95"/>
        <v>#VALUE!</v>
      </c>
      <c r="BO67" s="21"/>
      <c r="BP67" s="22"/>
      <c r="BQ67" s="22"/>
      <c r="BR67" s="22"/>
      <c r="BS67" s="5">
        <f t="shared" si="77"/>
        <v>0</v>
      </c>
      <c r="BT67" s="5">
        <f t="shared" si="70"/>
      </c>
      <c r="BU67" s="49">
        <f t="shared" si="71"/>
        <v>0</v>
      </c>
      <c r="BV67" s="3">
        <f t="shared" si="32"/>
        <v>332</v>
      </c>
      <c r="BW67" s="69" t="e">
        <f t="shared" si="72"/>
        <v>#VALUE!</v>
      </c>
      <c r="CA67" s="87"/>
    </row>
    <row r="68" spans="2:79" ht="15">
      <c r="B68" s="105" t="s">
        <v>137</v>
      </c>
      <c r="C68" s="106" t="s">
        <v>662</v>
      </c>
      <c r="D68" s="107">
        <v>1108830174</v>
      </c>
      <c r="E68" s="65" t="s">
        <v>257</v>
      </c>
      <c r="F68" s="5">
        <v>13</v>
      </c>
      <c r="G68" s="5">
        <v>12</v>
      </c>
      <c r="H68" s="5">
        <v>20</v>
      </c>
      <c r="I68" s="5">
        <f>SUM(F68:H68)</f>
        <v>45</v>
      </c>
      <c r="J68" s="5">
        <f>IF(E68="","",RANK(I68,I$7:I$346))</f>
        <v>21</v>
      </c>
      <c r="K68" s="4">
        <f>IF(J68="",0,I$355+1-J68)</f>
        <v>192</v>
      </c>
      <c r="L68" s="5">
        <f>IF(E68="","",RANK(K68,K$7:K$350))</f>
        <v>21</v>
      </c>
      <c r="M68" s="21" t="s">
        <v>1141</v>
      </c>
      <c r="N68" s="22">
        <v>12</v>
      </c>
      <c r="O68" s="22">
        <v>13</v>
      </c>
      <c r="P68" s="22">
        <v>15</v>
      </c>
      <c r="Q68" s="4">
        <f t="shared" si="78"/>
        <v>40</v>
      </c>
      <c r="R68" s="5">
        <f t="shared" si="79"/>
        <v>60</v>
      </c>
      <c r="S68" s="38">
        <f t="shared" si="80"/>
        <v>193</v>
      </c>
      <c r="T68" s="3">
        <f t="shared" si="81"/>
        <v>385</v>
      </c>
      <c r="U68" s="5">
        <f t="shared" si="4"/>
        <v>21</v>
      </c>
      <c r="V68" s="21" t="s">
        <v>1432</v>
      </c>
      <c r="W68" s="44">
        <v>17</v>
      </c>
      <c r="X68" s="44">
        <v>16</v>
      </c>
      <c r="Y68" s="44">
        <v>15</v>
      </c>
      <c r="Z68" s="4">
        <f t="shared" si="56"/>
        <v>48</v>
      </c>
      <c r="AA68" s="5">
        <f t="shared" si="6"/>
        <v>11</v>
      </c>
      <c r="AB68" s="38">
        <f t="shared" si="7"/>
        <v>228</v>
      </c>
      <c r="AC68" s="3">
        <f t="shared" si="8"/>
        <v>613</v>
      </c>
      <c r="AD68" s="5">
        <f t="shared" si="9"/>
        <v>7</v>
      </c>
      <c r="AE68" s="21"/>
      <c r="AF68" s="22"/>
      <c r="AG68" s="22"/>
      <c r="AH68" s="22"/>
      <c r="AI68" s="5">
        <f t="shared" si="100"/>
        <v>0</v>
      </c>
      <c r="AJ68" s="5">
        <f t="shared" si="101"/>
      </c>
      <c r="AK68" s="38">
        <f t="shared" si="102"/>
        <v>0</v>
      </c>
      <c r="AL68" s="3">
        <f t="shared" si="103"/>
        <v>613</v>
      </c>
      <c r="AM68" s="5">
        <f t="shared" si="104"/>
        <v>7</v>
      </c>
      <c r="AN68" s="21"/>
      <c r="AO68" s="22"/>
      <c r="AP68" s="22"/>
      <c r="AQ68" s="22"/>
      <c r="AR68" s="4">
        <f t="shared" si="75"/>
        <v>0</v>
      </c>
      <c r="AS68" s="5">
        <f t="shared" si="88"/>
      </c>
      <c r="AT68" s="38">
        <f t="shared" si="89"/>
        <v>0</v>
      </c>
      <c r="AU68" s="3">
        <f t="shared" si="76"/>
        <v>613</v>
      </c>
      <c r="AV68" s="5" t="e">
        <f t="shared" si="90"/>
        <v>#VALUE!</v>
      </c>
      <c r="AW68" s="21"/>
      <c r="AX68" s="22"/>
      <c r="AY68" s="22"/>
      <c r="AZ68" s="22"/>
      <c r="BA68" s="5">
        <f t="shared" si="98"/>
        <v>0</v>
      </c>
      <c r="BB68" s="5">
        <f t="shared" si="91"/>
      </c>
      <c r="BC68" s="38">
        <f t="shared" si="99"/>
        <v>0</v>
      </c>
      <c r="BD68" s="3">
        <f t="shared" si="65"/>
        <v>613</v>
      </c>
      <c r="BE68" s="5" t="e">
        <f t="shared" si="92"/>
        <v>#VALUE!</v>
      </c>
      <c r="BF68" s="21"/>
      <c r="BG68" s="22"/>
      <c r="BH68" s="22"/>
      <c r="BI68" s="22"/>
      <c r="BJ68" s="4">
        <f t="shared" si="11"/>
        <v>0</v>
      </c>
      <c r="BK68" s="5">
        <f t="shared" si="93"/>
      </c>
      <c r="BL68" s="38">
        <f t="shared" si="94"/>
        <v>0</v>
      </c>
      <c r="BM68" s="3">
        <f t="shared" si="14"/>
        <v>613</v>
      </c>
      <c r="BN68" s="5" t="e">
        <f t="shared" si="95"/>
        <v>#VALUE!</v>
      </c>
      <c r="BO68" s="21"/>
      <c r="BP68" s="22"/>
      <c r="BQ68" s="22"/>
      <c r="BR68" s="22"/>
      <c r="BS68" s="5">
        <f t="shared" si="77"/>
        <v>0</v>
      </c>
      <c r="BT68" s="5">
        <f t="shared" si="70"/>
      </c>
      <c r="BU68" s="49">
        <f t="shared" si="71"/>
        <v>0</v>
      </c>
      <c r="BV68" s="3">
        <f t="shared" si="32"/>
        <v>613</v>
      </c>
      <c r="BW68" s="69" t="e">
        <f t="shared" si="72"/>
        <v>#VALUE!</v>
      </c>
      <c r="CA68" s="87"/>
    </row>
    <row r="69" spans="2:79" ht="15">
      <c r="B69" s="105" t="s">
        <v>167</v>
      </c>
      <c r="C69" s="106" t="s">
        <v>662</v>
      </c>
      <c r="D69" s="107">
        <v>1108830175</v>
      </c>
      <c r="E69" s="65" t="s">
        <v>410</v>
      </c>
      <c r="F69" s="5">
        <v>12</v>
      </c>
      <c r="G69" s="5">
        <v>11</v>
      </c>
      <c r="H69" s="5">
        <v>14</v>
      </c>
      <c r="I69" s="5">
        <f>SUM(F69:H69)</f>
        <v>37</v>
      </c>
      <c r="J69" s="5">
        <f>IF(E69="","",RANK(I69,I$7:I$346))</f>
        <v>100</v>
      </c>
      <c r="K69" s="4">
        <f>IF(J69="",0,I$355+1-J69)</f>
        <v>113</v>
      </c>
      <c r="L69" s="5">
        <f>IF(E69="","",RANK(K69,K$7:K$350))</f>
        <v>100</v>
      </c>
      <c r="M69" s="21" t="s">
        <v>1142</v>
      </c>
      <c r="N69" s="22">
        <v>14</v>
      </c>
      <c r="O69" s="22">
        <v>18</v>
      </c>
      <c r="P69" s="22">
        <v>15</v>
      </c>
      <c r="Q69" s="4">
        <f t="shared" si="78"/>
        <v>47</v>
      </c>
      <c r="R69" s="5">
        <f t="shared" si="79"/>
        <v>10</v>
      </c>
      <c r="S69" s="38">
        <f t="shared" si="80"/>
        <v>243</v>
      </c>
      <c r="T69" s="3">
        <f t="shared" si="81"/>
        <v>356</v>
      </c>
      <c r="U69" s="5">
        <f t="shared" si="4"/>
        <v>30</v>
      </c>
      <c r="V69" s="21" t="s">
        <v>1433</v>
      </c>
      <c r="W69" s="44">
        <v>15</v>
      </c>
      <c r="X69" s="44">
        <v>16</v>
      </c>
      <c r="Y69" s="44">
        <v>14</v>
      </c>
      <c r="Z69" s="4">
        <f t="shared" si="56"/>
        <v>45</v>
      </c>
      <c r="AA69" s="5">
        <f t="shared" si="6"/>
        <v>32</v>
      </c>
      <c r="AB69" s="38">
        <f t="shared" si="7"/>
        <v>207</v>
      </c>
      <c r="AC69" s="3">
        <f t="shared" si="8"/>
        <v>563</v>
      </c>
      <c r="AD69" s="5">
        <f t="shared" si="9"/>
        <v>17</v>
      </c>
      <c r="AE69" s="21"/>
      <c r="AF69" s="22"/>
      <c r="AG69" s="22"/>
      <c r="AH69" s="22"/>
      <c r="AI69" s="5">
        <f t="shared" si="100"/>
        <v>0</v>
      </c>
      <c r="AJ69" s="5">
        <f t="shared" si="101"/>
      </c>
      <c r="AK69" s="38">
        <f t="shared" si="102"/>
        <v>0</v>
      </c>
      <c r="AL69" s="3">
        <f t="shared" si="103"/>
        <v>563</v>
      </c>
      <c r="AM69" s="5">
        <f t="shared" si="104"/>
        <v>16</v>
      </c>
      <c r="AN69" s="21"/>
      <c r="AO69" s="22"/>
      <c r="AP69" s="22"/>
      <c r="AQ69" s="22"/>
      <c r="AR69" s="4">
        <f t="shared" si="75"/>
        <v>0</v>
      </c>
      <c r="AS69" s="5">
        <f t="shared" si="88"/>
      </c>
      <c r="AT69" s="38">
        <f t="shared" si="89"/>
        <v>0</v>
      </c>
      <c r="AU69" s="3">
        <f t="shared" si="76"/>
        <v>563</v>
      </c>
      <c r="AV69" s="5" t="e">
        <f t="shared" si="90"/>
        <v>#VALUE!</v>
      </c>
      <c r="AW69" s="21"/>
      <c r="AX69" s="22"/>
      <c r="AY69" s="22"/>
      <c r="AZ69" s="22"/>
      <c r="BA69" s="5">
        <f t="shared" si="98"/>
        <v>0</v>
      </c>
      <c r="BB69" s="5">
        <f t="shared" si="91"/>
      </c>
      <c r="BC69" s="38">
        <f t="shared" si="99"/>
        <v>0</v>
      </c>
      <c r="BD69" s="3">
        <f t="shared" si="65"/>
        <v>563</v>
      </c>
      <c r="BE69" s="5" t="e">
        <f t="shared" si="92"/>
        <v>#VALUE!</v>
      </c>
      <c r="BF69" s="21"/>
      <c r="BG69" s="22"/>
      <c r="BH69" s="22"/>
      <c r="BI69" s="22"/>
      <c r="BJ69" s="4">
        <f t="shared" si="11"/>
        <v>0</v>
      </c>
      <c r="BK69" s="5">
        <f t="shared" si="93"/>
      </c>
      <c r="BL69" s="38">
        <f t="shared" si="94"/>
        <v>0</v>
      </c>
      <c r="BM69" s="3">
        <f t="shared" si="14"/>
        <v>563</v>
      </c>
      <c r="BN69" s="5" t="e">
        <f t="shared" si="95"/>
        <v>#VALUE!</v>
      </c>
      <c r="BO69" s="21"/>
      <c r="BP69" s="22"/>
      <c r="BQ69" s="22"/>
      <c r="BR69" s="22"/>
      <c r="BS69" s="5">
        <f t="shared" si="77"/>
        <v>0</v>
      </c>
      <c r="BT69" s="5">
        <f t="shared" si="70"/>
      </c>
      <c r="BU69" s="49">
        <f t="shared" si="71"/>
        <v>0</v>
      </c>
      <c r="BV69" s="3">
        <f t="shared" si="32"/>
        <v>563</v>
      </c>
      <c r="BW69" s="69" t="e">
        <f t="shared" si="72"/>
        <v>#VALUE!</v>
      </c>
      <c r="CA69" s="87"/>
    </row>
    <row r="70" spans="2:79" ht="15">
      <c r="B70" s="105" t="s">
        <v>1348</v>
      </c>
      <c r="C70" s="106" t="s">
        <v>662</v>
      </c>
      <c r="D70" s="107">
        <v>1108830176</v>
      </c>
      <c r="E70" s="65"/>
      <c r="F70" s="5"/>
      <c r="G70" s="5"/>
      <c r="H70" s="5"/>
      <c r="I70" s="5"/>
      <c r="J70" s="5"/>
      <c r="K70" s="4"/>
      <c r="L70" s="5"/>
      <c r="M70" s="21" t="s">
        <v>1143</v>
      </c>
      <c r="N70" s="22">
        <v>10</v>
      </c>
      <c r="O70" s="22">
        <v>9</v>
      </c>
      <c r="P70" s="22">
        <v>9</v>
      </c>
      <c r="Q70" s="4">
        <f t="shared" si="78"/>
        <v>28</v>
      </c>
      <c r="R70" s="5">
        <f t="shared" si="79"/>
        <v>242</v>
      </c>
      <c r="S70" s="38">
        <f t="shared" si="80"/>
        <v>11</v>
      </c>
      <c r="T70" s="3">
        <f t="shared" si="81"/>
        <v>11</v>
      </c>
      <c r="U70" s="5">
        <f aca="true" t="shared" si="105" ref="U70:U133">IF(T70=0,"",RANK(T70,T$6:T$354))</f>
        <v>257</v>
      </c>
      <c r="V70" s="21" t="s">
        <v>1434</v>
      </c>
      <c r="W70" s="44">
        <v>17</v>
      </c>
      <c r="X70" s="44">
        <v>9</v>
      </c>
      <c r="Y70" s="44">
        <v>14</v>
      </c>
      <c r="Z70" s="4">
        <f aca="true" t="shared" si="106" ref="Z70:Z101">SUM(W70:Y70)</f>
        <v>40</v>
      </c>
      <c r="AA70" s="5">
        <f aca="true" t="shared" si="107" ref="AA70:AA133">IF(V70="","",RANK(Z70,Z$7:Z$305))</f>
        <v>98</v>
      </c>
      <c r="AB70" s="38">
        <f aca="true" t="shared" si="108" ref="AB70:AB133">IF(AA70="",0,Z$306+1-AA70)</f>
        <v>141</v>
      </c>
      <c r="AC70" s="3">
        <f aca="true" t="shared" si="109" ref="AC70:AC133">AB70+T70</f>
        <v>152</v>
      </c>
      <c r="AD70" s="5">
        <f aca="true" t="shared" si="110" ref="AD70:AD133">IF(AC70=0,"",RANK(AC70,AC$6:AC$354))</f>
        <v>226</v>
      </c>
      <c r="AE70" s="21"/>
      <c r="AF70" s="22"/>
      <c r="AG70" s="22"/>
      <c r="AH70" s="22"/>
      <c r="AI70" s="5">
        <f t="shared" si="100"/>
        <v>0</v>
      </c>
      <c r="AJ70" s="5">
        <f t="shared" si="101"/>
      </c>
      <c r="AK70" s="38">
        <f t="shared" si="102"/>
        <v>0</v>
      </c>
      <c r="AL70" s="3">
        <f t="shared" si="103"/>
        <v>152</v>
      </c>
      <c r="AM70" s="5">
        <f t="shared" si="104"/>
        <v>204</v>
      </c>
      <c r="AN70" s="21"/>
      <c r="AO70" s="22"/>
      <c r="AP70" s="22"/>
      <c r="AQ70" s="22"/>
      <c r="AR70" s="4">
        <f t="shared" si="75"/>
        <v>0</v>
      </c>
      <c r="AS70" s="5">
        <f t="shared" si="88"/>
      </c>
      <c r="AT70" s="38">
        <f t="shared" si="89"/>
        <v>0</v>
      </c>
      <c r="AU70" s="3">
        <f t="shared" si="76"/>
        <v>152</v>
      </c>
      <c r="AV70" s="5" t="e">
        <f t="shared" si="90"/>
        <v>#VALUE!</v>
      </c>
      <c r="AW70" s="21"/>
      <c r="AX70" s="22"/>
      <c r="AY70" s="22"/>
      <c r="AZ70" s="22"/>
      <c r="BA70" s="5">
        <f t="shared" si="98"/>
        <v>0</v>
      </c>
      <c r="BB70" s="5">
        <f t="shared" si="91"/>
      </c>
      <c r="BC70" s="38">
        <f t="shared" si="99"/>
        <v>0</v>
      </c>
      <c r="BD70" s="3">
        <f t="shared" si="65"/>
        <v>152</v>
      </c>
      <c r="BE70" s="5" t="e">
        <f t="shared" si="92"/>
        <v>#VALUE!</v>
      </c>
      <c r="BF70" s="21"/>
      <c r="BG70" s="22"/>
      <c r="BH70" s="22"/>
      <c r="BI70" s="22"/>
      <c r="BJ70" s="4">
        <f t="shared" si="11"/>
        <v>0</v>
      </c>
      <c r="BK70" s="5">
        <f t="shared" si="93"/>
      </c>
      <c r="BL70" s="38">
        <f t="shared" si="94"/>
        <v>0</v>
      </c>
      <c r="BM70" s="3">
        <f t="shared" si="14"/>
        <v>152</v>
      </c>
      <c r="BN70" s="5" t="e">
        <f t="shared" si="95"/>
        <v>#VALUE!</v>
      </c>
      <c r="BO70" s="21"/>
      <c r="BP70" s="22"/>
      <c r="BQ70" s="22"/>
      <c r="BR70" s="22"/>
      <c r="BS70" s="5">
        <f t="shared" si="77"/>
        <v>0</v>
      </c>
      <c r="BT70" s="5">
        <f t="shared" si="70"/>
      </c>
      <c r="BU70" s="49">
        <f t="shared" si="71"/>
        <v>0</v>
      </c>
      <c r="BV70" s="3">
        <f t="shared" si="32"/>
        <v>152</v>
      </c>
      <c r="BW70" s="69" t="e">
        <f t="shared" si="72"/>
        <v>#VALUE!</v>
      </c>
      <c r="CA70" s="87"/>
    </row>
    <row r="71" spans="2:79" ht="15">
      <c r="B71" s="105" t="s">
        <v>1349</v>
      </c>
      <c r="C71" s="106" t="s">
        <v>666</v>
      </c>
      <c r="D71" s="107">
        <v>1109760001</v>
      </c>
      <c r="E71" s="65"/>
      <c r="F71" s="5"/>
      <c r="G71" s="5"/>
      <c r="H71" s="5"/>
      <c r="I71" s="5"/>
      <c r="J71" s="5"/>
      <c r="K71" s="4"/>
      <c r="L71" s="5"/>
      <c r="M71" s="43" t="s">
        <v>1144</v>
      </c>
      <c r="N71" s="44">
        <v>12</v>
      </c>
      <c r="O71" s="44">
        <v>8</v>
      </c>
      <c r="P71" s="44">
        <v>12</v>
      </c>
      <c r="Q71" s="4">
        <f t="shared" si="78"/>
        <v>32</v>
      </c>
      <c r="R71" s="5">
        <f t="shared" si="79"/>
        <v>201</v>
      </c>
      <c r="S71" s="38">
        <f t="shared" si="80"/>
        <v>52</v>
      </c>
      <c r="T71" s="3">
        <f t="shared" si="81"/>
        <v>52</v>
      </c>
      <c r="U71" s="5">
        <f t="shared" si="105"/>
        <v>240</v>
      </c>
      <c r="V71" s="21"/>
      <c r="W71" s="44"/>
      <c r="X71" s="44"/>
      <c r="Y71" s="44"/>
      <c r="Z71" s="4">
        <f t="shared" si="106"/>
        <v>0</v>
      </c>
      <c r="AA71" s="5">
        <f t="shared" si="107"/>
      </c>
      <c r="AB71" s="38">
        <f t="shared" si="108"/>
        <v>0</v>
      </c>
      <c r="AC71" s="3">
        <f t="shared" si="109"/>
        <v>52</v>
      </c>
      <c r="AD71" s="5">
        <f t="shared" si="110"/>
        <v>259</v>
      </c>
      <c r="AE71" s="21"/>
      <c r="AF71" s="22"/>
      <c r="AG71" s="22"/>
      <c r="AH71" s="22"/>
      <c r="AI71" s="5">
        <f t="shared" si="100"/>
        <v>0</v>
      </c>
      <c r="AJ71" s="5">
        <f t="shared" si="101"/>
      </c>
      <c r="AK71" s="38">
        <f t="shared" si="102"/>
        <v>0</v>
      </c>
      <c r="AL71" s="3">
        <f t="shared" si="103"/>
        <v>52</v>
      </c>
      <c r="AM71" s="5">
        <f t="shared" si="104"/>
        <v>235</v>
      </c>
      <c r="AN71" s="21"/>
      <c r="AO71" s="22"/>
      <c r="AP71" s="22"/>
      <c r="AQ71" s="22"/>
      <c r="AR71" s="4">
        <f t="shared" si="75"/>
        <v>0</v>
      </c>
      <c r="AS71" s="5">
        <f t="shared" si="88"/>
      </c>
      <c r="AT71" s="38">
        <f t="shared" si="89"/>
        <v>0</v>
      </c>
      <c r="AU71" s="3">
        <f t="shared" si="76"/>
        <v>52</v>
      </c>
      <c r="AV71" s="5" t="e">
        <f t="shared" si="90"/>
        <v>#VALUE!</v>
      </c>
      <c r="AW71" s="21"/>
      <c r="AX71" s="22"/>
      <c r="AY71" s="22"/>
      <c r="AZ71" s="22"/>
      <c r="BA71" s="5">
        <f t="shared" si="98"/>
        <v>0</v>
      </c>
      <c r="BB71" s="5">
        <f t="shared" si="91"/>
      </c>
      <c r="BC71" s="38">
        <f t="shared" si="99"/>
        <v>0</v>
      </c>
      <c r="BD71" s="3">
        <f t="shared" si="65"/>
        <v>52</v>
      </c>
      <c r="BE71" s="5" t="e">
        <f t="shared" si="92"/>
        <v>#VALUE!</v>
      </c>
      <c r="BF71" s="21"/>
      <c r="BG71" s="22"/>
      <c r="BH71" s="22"/>
      <c r="BI71" s="22"/>
      <c r="BJ71" s="4">
        <f t="shared" si="11"/>
        <v>0</v>
      </c>
      <c r="BK71" s="5">
        <f t="shared" si="93"/>
      </c>
      <c r="BL71" s="38">
        <f t="shared" si="94"/>
        <v>0</v>
      </c>
      <c r="BM71" s="3">
        <f t="shared" si="14"/>
        <v>52</v>
      </c>
      <c r="BN71" s="5" t="e">
        <f t="shared" si="95"/>
        <v>#VALUE!</v>
      </c>
      <c r="BO71" s="21"/>
      <c r="BP71" s="22"/>
      <c r="BQ71" s="22"/>
      <c r="BR71" s="22"/>
      <c r="BS71" s="5">
        <f t="shared" si="77"/>
        <v>0</v>
      </c>
      <c r="BT71" s="5">
        <f t="shared" si="70"/>
      </c>
      <c r="BU71" s="49">
        <f t="shared" si="71"/>
        <v>0</v>
      </c>
      <c r="BV71" s="3">
        <f t="shared" si="32"/>
        <v>52</v>
      </c>
      <c r="BW71" s="69" t="e">
        <f t="shared" si="72"/>
        <v>#VALUE!</v>
      </c>
      <c r="CA71" s="87"/>
    </row>
    <row r="72" spans="2:79" ht="15">
      <c r="B72" s="105" t="s">
        <v>47</v>
      </c>
      <c r="C72" s="106" t="s">
        <v>666</v>
      </c>
      <c r="D72" s="133">
        <v>1109760002</v>
      </c>
      <c r="E72" s="102" t="s">
        <v>295</v>
      </c>
      <c r="F72" s="103">
        <v>13</v>
      </c>
      <c r="G72" s="103">
        <v>12</v>
      </c>
      <c r="H72" s="103">
        <v>18</v>
      </c>
      <c r="I72" s="95">
        <f>SUM(F72:H72)</f>
        <v>43</v>
      </c>
      <c r="J72" s="95">
        <f>IF(E72="","",RANK(I72,I$7:I$346))</f>
        <v>34</v>
      </c>
      <c r="K72" s="94">
        <f>IF(J72="",0,I$355+1-J72)</f>
        <v>179</v>
      </c>
      <c r="L72" s="95">
        <f>IF(E72="","",RANK(K72,K$7:K$350))</f>
        <v>34</v>
      </c>
      <c r="M72" s="43" t="s">
        <v>1145</v>
      </c>
      <c r="N72" s="44">
        <v>13</v>
      </c>
      <c r="O72" s="44">
        <v>18</v>
      </c>
      <c r="P72" s="44">
        <v>14</v>
      </c>
      <c r="Q72" s="4">
        <f t="shared" si="78"/>
        <v>45</v>
      </c>
      <c r="R72" s="5">
        <f t="shared" si="79"/>
        <v>18</v>
      </c>
      <c r="S72" s="38">
        <f t="shared" si="80"/>
        <v>235</v>
      </c>
      <c r="T72" s="3">
        <f t="shared" si="81"/>
        <v>414</v>
      </c>
      <c r="U72" s="5">
        <f t="shared" si="105"/>
        <v>9</v>
      </c>
      <c r="V72" s="43" t="s">
        <v>1435</v>
      </c>
      <c r="W72" s="44">
        <v>11</v>
      </c>
      <c r="X72" s="44">
        <v>11</v>
      </c>
      <c r="Y72" s="44">
        <v>9</v>
      </c>
      <c r="Z72" s="4">
        <f t="shared" si="106"/>
        <v>31</v>
      </c>
      <c r="AA72" s="5">
        <f t="shared" si="107"/>
        <v>221</v>
      </c>
      <c r="AB72" s="38">
        <f t="shared" si="108"/>
        <v>18</v>
      </c>
      <c r="AC72" s="3">
        <f t="shared" si="109"/>
        <v>432</v>
      </c>
      <c r="AD72" s="5">
        <f t="shared" si="110"/>
        <v>72</v>
      </c>
      <c r="AE72" s="21"/>
      <c r="AF72" s="22"/>
      <c r="AG72" s="22"/>
      <c r="AH72" s="22"/>
      <c r="AI72" s="5">
        <f t="shared" si="100"/>
        <v>0</v>
      </c>
      <c r="AJ72" s="5">
        <f t="shared" si="101"/>
      </c>
      <c r="AK72" s="38">
        <f t="shared" si="102"/>
        <v>0</v>
      </c>
      <c r="AL72" s="3">
        <f t="shared" si="103"/>
        <v>432</v>
      </c>
      <c r="AM72" s="5">
        <f t="shared" si="104"/>
        <v>63</v>
      </c>
      <c r="AN72" s="21"/>
      <c r="AO72" s="22"/>
      <c r="AP72" s="22"/>
      <c r="AQ72" s="22"/>
      <c r="AR72" s="4">
        <f t="shared" si="75"/>
        <v>0</v>
      </c>
      <c r="AS72" s="5">
        <f t="shared" si="88"/>
      </c>
      <c r="AT72" s="38">
        <f t="shared" si="89"/>
        <v>0</v>
      </c>
      <c r="AU72" s="3">
        <f t="shared" si="76"/>
        <v>432</v>
      </c>
      <c r="AV72" s="5" t="e">
        <f t="shared" si="90"/>
        <v>#VALUE!</v>
      </c>
      <c r="AW72" s="21"/>
      <c r="AX72" s="22"/>
      <c r="AY72" s="22"/>
      <c r="AZ72" s="22"/>
      <c r="BA72" s="5">
        <f t="shared" si="98"/>
        <v>0</v>
      </c>
      <c r="BB72" s="5">
        <f t="shared" si="91"/>
      </c>
      <c r="BC72" s="38">
        <f t="shared" si="99"/>
        <v>0</v>
      </c>
      <c r="BD72" s="3">
        <f t="shared" si="65"/>
        <v>432</v>
      </c>
      <c r="BE72" s="5" t="e">
        <f t="shared" si="92"/>
        <v>#VALUE!</v>
      </c>
      <c r="BF72" s="21"/>
      <c r="BG72" s="22"/>
      <c r="BH72" s="22"/>
      <c r="BI72" s="22"/>
      <c r="BJ72" s="4">
        <f t="shared" si="11"/>
        <v>0</v>
      </c>
      <c r="BK72" s="5">
        <f t="shared" si="93"/>
      </c>
      <c r="BL72" s="38">
        <f t="shared" si="94"/>
        <v>0</v>
      </c>
      <c r="BM72" s="3">
        <f t="shared" si="14"/>
        <v>432</v>
      </c>
      <c r="BN72" s="5" t="e">
        <f t="shared" si="95"/>
        <v>#VALUE!</v>
      </c>
      <c r="BO72" s="21"/>
      <c r="BP72" s="22"/>
      <c r="BQ72" s="22"/>
      <c r="BR72" s="22"/>
      <c r="BS72" s="5">
        <f t="shared" si="77"/>
        <v>0</v>
      </c>
      <c r="BT72" s="5">
        <f t="shared" si="70"/>
      </c>
      <c r="BU72" s="49">
        <f t="shared" si="71"/>
        <v>0</v>
      </c>
      <c r="BV72" s="3">
        <f t="shared" si="32"/>
        <v>432</v>
      </c>
      <c r="BW72" s="69" t="e">
        <f t="shared" si="72"/>
        <v>#VALUE!</v>
      </c>
      <c r="CA72" s="87"/>
    </row>
    <row r="73" spans="2:79" ht="15">
      <c r="B73" s="105" t="s">
        <v>48</v>
      </c>
      <c r="C73" s="106" t="s">
        <v>666</v>
      </c>
      <c r="D73" s="107">
        <v>1109760003</v>
      </c>
      <c r="E73" s="65" t="s">
        <v>525</v>
      </c>
      <c r="F73" s="5">
        <v>11</v>
      </c>
      <c r="G73" s="5">
        <v>12</v>
      </c>
      <c r="H73" s="5">
        <v>11</v>
      </c>
      <c r="I73" s="5">
        <f>SUM(F73:H73)</f>
        <v>34</v>
      </c>
      <c r="J73" s="5">
        <f>IF(E73="","",RANK(I73,I$7:I$346))</f>
        <v>147</v>
      </c>
      <c r="K73" s="4">
        <f>IF(J73="",0,I$355+1-J73)</f>
        <v>66</v>
      </c>
      <c r="L73" s="5">
        <f>IF(E73="","",RANK(K73,K$7:K$350))</f>
        <v>147</v>
      </c>
      <c r="M73" s="43" t="s">
        <v>1146</v>
      </c>
      <c r="N73" s="44">
        <v>14</v>
      </c>
      <c r="O73" s="44">
        <v>10</v>
      </c>
      <c r="P73" s="44">
        <v>13</v>
      </c>
      <c r="Q73" s="4">
        <f t="shared" si="78"/>
        <v>37</v>
      </c>
      <c r="R73" s="5">
        <f t="shared" si="79"/>
        <v>107</v>
      </c>
      <c r="S73" s="38">
        <f t="shared" si="80"/>
        <v>146</v>
      </c>
      <c r="T73" s="3">
        <f t="shared" si="81"/>
        <v>212</v>
      </c>
      <c r="U73" s="5">
        <f t="shared" si="105"/>
        <v>143</v>
      </c>
      <c r="V73" s="21"/>
      <c r="W73" s="44"/>
      <c r="X73" s="44"/>
      <c r="Y73" s="44"/>
      <c r="Z73" s="4">
        <f t="shared" si="106"/>
        <v>0</v>
      </c>
      <c r="AA73" s="5">
        <f t="shared" si="107"/>
      </c>
      <c r="AB73" s="38">
        <f t="shared" si="108"/>
        <v>0</v>
      </c>
      <c r="AC73" s="3">
        <f t="shared" si="109"/>
        <v>212</v>
      </c>
      <c r="AD73" s="5">
        <f t="shared" si="110"/>
        <v>200</v>
      </c>
      <c r="AE73" s="21"/>
      <c r="AF73" s="22"/>
      <c r="AG73" s="22"/>
      <c r="AH73" s="22"/>
      <c r="AI73" s="5">
        <f t="shared" si="100"/>
        <v>0</v>
      </c>
      <c r="AJ73" s="5">
        <f t="shared" si="101"/>
      </c>
      <c r="AK73" s="38">
        <f t="shared" si="102"/>
        <v>0</v>
      </c>
      <c r="AL73" s="3">
        <f t="shared" si="103"/>
        <v>212</v>
      </c>
      <c r="AM73" s="5">
        <f t="shared" si="104"/>
        <v>179</v>
      </c>
      <c r="AN73" s="21"/>
      <c r="AO73" s="22"/>
      <c r="AP73" s="22"/>
      <c r="AQ73" s="22"/>
      <c r="AR73" s="4">
        <f t="shared" si="75"/>
        <v>0</v>
      </c>
      <c r="AS73" s="5">
        <f t="shared" si="88"/>
      </c>
      <c r="AT73" s="38">
        <f t="shared" si="89"/>
        <v>0</v>
      </c>
      <c r="AU73" s="3">
        <f t="shared" si="76"/>
        <v>212</v>
      </c>
      <c r="AV73" s="5" t="e">
        <f t="shared" si="90"/>
        <v>#VALUE!</v>
      </c>
      <c r="AW73" s="21"/>
      <c r="AX73" s="22"/>
      <c r="AY73" s="22"/>
      <c r="AZ73" s="22"/>
      <c r="BA73" s="5">
        <f t="shared" si="98"/>
        <v>0</v>
      </c>
      <c r="BB73" s="5">
        <f t="shared" si="91"/>
      </c>
      <c r="BC73" s="38">
        <f t="shared" si="99"/>
        <v>0</v>
      </c>
      <c r="BD73" s="3">
        <f t="shared" si="65"/>
        <v>212</v>
      </c>
      <c r="BE73" s="5" t="e">
        <f t="shared" si="92"/>
        <v>#VALUE!</v>
      </c>
      <c r="BF73" s="21"/>
      <c r="BG73" s="22"/>
      <c r="BH73" s="22"/>
      <c r="BI73" s="22"/>
      <c r="BJ73" s="4">
        <f t="shared" si="11"/>
        <v>0</v>
      </c>
      <c r="BK73" s="5">
        <f t="shared" si="93"/>
      </c>
      <c r="BL73" s="38">
        <f t="shared" si="94"/>
        <v>0</v>
      </c>
      <c r="BM73" s="3">
        <f t="shared" si="14"/>
        <v>212</v>
      </c>
      <c r="BN73" s="5" t="e">
        <f t="shared" si="95"/>
        <v>#VALUE!</v>
      </c>
      <c r="BO73" s="21"/>
      <c r="BP73" s="22"/>
      <c r="BQ73" s="22"/>
      <c r="BR73" s="22"/>
      <c r="BS73" s="5">
        <f t="shared" si="77"/>
        <v>0</v>
      </c>
      <c r="BT73" s="5">
        <f t="shared" si="70"/>
      </c>
      <c r="BU73" s="49">
        <f t="shared" si="71"/>
        <v>0</v>
      </c>
      <c r="BV73" s="3">
        <f t="shared" si="32"/>
        <v>212</v>
      </c>
      <c r="BW73" s="69" t="e">
        <f t="shared" si="72"/>
        <v>#VALUE!</v>
      </c>
      <c r="CA73" s="87"/>
    </row>
    <row r="74" spans="2:79" ht="15">
      <c r="B74" s="105" t="s">
        <v>49</v>
      </c>
      <c r="C74" s="106" t="s">
        <v>666</v>
      </c>
      <c r="D74" s="107">
        <v>1109760006</v>
      </c>
      <c r="E74" s="99" t="s">
        <v>375</v>
      </c>
      <c r="F74" s="95">
        <v>11</v>
      </c>
      <c r="G74" s="95">
        <v>13</v>
      </c>
      <c r="H74" s="95">
        <v>15</v>
      </c>
      <c r="I74" s="95">
        <f>SUM(F74:H74)</f>
        <v>39</v>
      </c>
      <c r="J74" s="95">
        <f>IF(E74="","",RANK(I74,I$7:I$346))</f>
        <v>72</v>
      </c>
      <c r="K74" s="94">
        <f>IF(J74="",0,I$355+1-J74)</f>
        <v>141</v>
      </c>
      <c r="L74" s="95">
        <f>IF(E74="","",RANK(K74,K$7:K$350))</f>
        <v>72</v>
      </c>
      <c r="M74" s="43" t="s">
        <v>1147</v>
      </c>
      <c r="N74" s="44">
        <v>16</v>
      </c>
      <c r="O74" s="44">
        <v>14</v>
      </c>
      <c r="P74" s="44">
        <v>15</v>
      </c>
      <c r="Q74" s="4">
        <f t="shared" si="78"/>
        <v>45</v>
      </c>
      <c r="R74" s="5">
        <f t="shared" si="79"/>
        <v>18</v>
      </c>
      <c r="S74" s="38">
        <f t="shared" si="80"/>
        <v>235</v>
      </c>
      <c r="T74" s="3">
        <f t="shared" si="81"/>
        <v>376</v>
      </c>
      <c r="U74" s="5">
        <f t="shared" si="105"/>
        <v>23</v>
      </c>
      <c r="V74" s="21" t="s">
        <v>1436</v>
      </c>
      <c r="W74" s="44">
        <v>15</v>
      </c>
      <c r="X74" s="44">
        <v>15</v>
      </c>
      <c r="Y74" s="44">
        <v>16</v>
      </c>
      <c r="Z74" s="4">
        <f t="shared" si="106"/>
        <v>46</v>
      </c>
      <c r="AA74" s="5">
        <f t="shared" si="107"/>
        <v>23</v>
      </c>
      <c r="AB74" s="38">
        <f t="shared" si="108"/>
        <v>216</v>
      </c>
      <c r="AC74" s="3">
        <f t="shared" si="109"/>
        <v>592</v>
      </c>
      <c r="AD74" s="5">
        <f t="shared" si="110"/>
        <v>9</v>
      </c>
      <c r="AE74" s="21"/>
      <c r="AF74" s="22"/>
      <c r="AG74" s="22"/>
      <c r="AH74" s="22"/>
      <c r="AI74" s="4">
        <f t="shared" si="100"/>
        <v>0</v>
      </c>
      <c r="AJ74" s="5">
        <f t="shared" si="101"/>
      </c>
      <c r="AK74" s="38">
        <f t="shared" si="102"/>
        <v>0</v>
      </c>
      <c r="AL74" s="3">
        <f t="shared" si="103"/>
        <v>592</v>
      </c>
      <c r="AM74" s="5">
        <f t="shared" si="104"/>
        <v>9</v>
      </c>
      <c r="AN74" s="21"/>
      <c r="AO74" s="22"/>
      <c r="AP74" s="22"/>
      <c r="AQ74" s="22"/>
      <c r="AR74" s="4">
        <f t="shared" si="75"/>
        <v>0</v>
      </c>
      <c r="AS74" s="5">
        <f t="shared" si="88"/>
      </c>
      <c r="AT74" s="38">
        <f t="shared" si="89"/>
        <v>0</v>
      </c>
      <c r="AU74" s="3">
        <f t="shared" si="76"/>
        <v>592</v>
      </c>
      <c r="AV74" s="5" t="e">
        <f t="shared" si="90"/>
        <v>#VALUE!</v>
      </c>
      <c r="AW74" s="21"/>
      <c r="AX74" s="22"/>
      <c r="AY74" s="22"/>
      <c r="AZ74" s="22"/>
      <c r="BA74" s="5">
        <f t="shared" si="98"/>
        <v>0</v>
      </c>
      <c r="BB74" s="5">
        <f t="shared" si="91"/>
      </c>
      <c r="BC74" s="38">
        <f t="shared" si="99"/>
        <v>0</v>
      </c>
      <c r="BD74" s="3">
        <f t="shared" si="65"/>
        <v>592</v>
      </c>
      <c r="BE74" s="5" t="e">
        <f t="shared" si="92"/>
        <v>#VALUE!</v>
      </c>
      <c r="BF74" s="21"/>
      <c r="BG74" s="22"/>
      <c r="BH74" s="22"/>
      <c r="BI74" s="22"/>
      <c r="BJ74" s="4">
        <f t="shared" si="11"/>
        <v>0</v>
      </c>
      <c r="BK74" s="5">
        <f t="shared" si="93"/>
      </c>
      <c r="BL74" s="38">
        <f t="shared" si="94"/>
        <v>0</v>
      </c>
      <c r="BM74" s="3">
        <f t="shared" si="14"/>
        <v>592</v>
      </c>
      <c r="BN74" s="5" t="e">
        <f t="shared" si="95"/>
        <v>#VALUE!</v>
      </c>
      <c r="BO74" s="21"/>
      <c r="BP74" s="22"/>
      <c r="BQ74" s="22"/>
      <c r="BR74" s="22"/>
      <c r="BS74" s="5">
        <f t="shared" si="77"/>
        <v>0</v>
      </c>
      <c r="BT74" s="5">
        <f t="shared" si="70"/>
      </c>
      <c r="BU74" s="49">
        <f t="shared" si="71"/>
        <v>0</v>
      </c>
      <c r="BV74" s="3">
        <f t="shared" si="32"/>
        <v>592</v>
      </c>
      <c r="BW74" s="69" t="e">
        <f t="shared" si="72"/>
        <v>#VALUE!</v>
      </c>
      <c r="CA74" s="87"/>
    </row>
    <row r="75" spans="2:79" ht="15">
      <c r="B75" s="105" t="s">
        <v>155</v>
      </c>
      <c r="C75" s="106" t="s">
        <v>666</v>
      </c>
      <c r="D75" s="107">
        <v>1109760007</v>
      </c>
      <c r="E75" s="99" t="s">
        <v>275</v>
      </c>
      <c r="F75" s="95">
        <v>11</v>
      </c>
      <c r="G75" s="95">
        <v>14</v>
      </c>
      <c r="H75" s="95">
        <v>18</v>
      </c>
      <c r="I75" s="95">
        <f>SUM(F75:H75)</f>
        <v>43</v>
      </c>
      <c r="J75" s="95">
        <f>IF(E75="","",RANK(I75,I$7:I$346))</f>
        <v>34</v>
      </c>
      <c r="K75" s="94">
        <f>IF(J75="",0,I$355+1-J75)</f>
        <v>179</v>
      </c>
      <c r="L75" s="95">
        <f>IF(E75="","",RANK(K75,K$7:K$350))</f>
        <v>34</v>
      </c>
      <c r="M75" s="43" t="s">
        <v>1148</v>
      </c>
      <c r="N75" s="44">
        <v>13</v>
      </c>
      <c r="O75" s="44">
        <v>9</v>
      </c>
      <c r="P75" s="44">
        <v>12</v>
      </c>
      <c r="Q75" s="4">
        <f t="shared" si="78"/>
        <v>34</v>
      </c>
      <c r="R75" s="5">
        <f t="shared" si="79"/>
        <v>174</v>
      </c>
      <c r="S75" s="38">
        <f t="shared" si="80"/>
        <v>79</v>
      </c>
      <c r="T75" s="3">
        <f t="shared" si="81"/>
        <v>258</v>
      </c>
      <c r="U75" s="5">
        <f t="shared" si="105"/>
        <v>99</v>
      </c>
      <c r="V75" s="21" t="s">
        <v>1437</v>
      </c>
      <c r="W75" s="44">
        <v>18</v>
      </c>
      <c r="X75" s="44">
        <v>16</v>
      </c>
      <c r="Y75" s="44">
        <v>14</v>
      </c>
      <c r="Z75" s="4">
        <f t="shared" si="106"/>
        <v>48</v>
      </c>
      <c r="AA75" s="5">
        <f t="shared" si="107"/>
        <v>11</v>
      </c>
      <c r="AB75" s="38">
        <f t="shared" si="108"/>
        <v>228</v>
      </c>
      <c r="AC75" s="3">
        <f t="shared" si="109"/>
        <v>486</v>
      </c>
      <c r="AD75" s="5">
        <f t="shared" si="110"/>
        <v>52</v>
      </c>
      <c r="AE75" s="21"/>
      <c r="AF75" s="22"/>
      <c r="AG75" s="22"/>
      <c r="AH75" s="22"/>
      <c r="AI75" s="4">
        <f t="shared" si="100"/>
        <v>0</v>
      </c>
      <c r="AJ75" s="5">
        <f t="shared" si="101"/>
      </c>
      <c r="AK75" s="38">
        <f t="shared" si="102"/>
        <v>0</v>
      </c>
      <c r="AL75" s="3">
        <f t="shared" si="103"/>
        <v>486</v>
      </c>
      <c r="AM75" s="5">
        <f t="shared" si="104"/>
        <v>48</v>
      </c>
      <c r="AN75" s="21"/>
      <c r="AO75" s="22"/>
      <c r="AP75" s="22"/>
      <c r="AQ75" s="22"/>
      <c r="AR75" s="4">
        <f t="shared" si="75"/>
        <v>0</v>
      </c>
      <c r="AS75" s="5">
        <f t="shared" si="88"/>
      </c>
      <c r="AT75" s="38">
        <f t="shared" si="89"/>
        <v>0</v>
      </c>
      <c r="AU75" s="3">
        <f t="shared" si="76"/>
        <v>486</v>
      </c>
      <c r="AV75" s="5" t="e">
        <f t="shared" si="90"/>
        <v>#VALUE!</v>
      </c>
      <c r="AW75" s="21"/>
      <c r="AX75" s="22"/>
      <c r="AY75" s="22"/>
      <c r="AZ75" s="22"/>
      <c r="BA75" s="5">
        <f t="shared" si="98"/>
        <v>0</v>
      </c>
      <c r="BB75" s="5">
        <f t="shared" si="91"/>
      </c>
      <c r="BC75" s="38">
        <f t="shared" si="99"/>
        <v>0</v>
      </c>
      <c r="BD75" s="3">
        <f t="shared" si="65"/>
        <v>486</v>
      </c>
      <c r="BE75" s="5" t="e">
        <f t="shared" si="92"/>
        <v>#VALUE!</v>
      </c>
      <c r="BF75" s="21"/>
      <c r="BG75" s="22"/>
      <c r="BH75" s="22"/>
      <c r="BI75" s="22"/>
      <c r="BJ75" s="4">
        <f aca="true" t="shared" si="111" ref="BJ75:BJ143">SUM(BG75:BI75)</f>
        <v>0</v>
      </c>
      <c r="BK75" s="5">
        <f t="shared" si="93"/>
      </c>
      <c r="BL75" s="38">
        <f t="shared" si="94"/>
        <v>0</v>
      </c>
      <c r="BM75" s="3">
        <f aca="true" t="shared" si="112" ref="BM75:BM143">BL75+BD75</f>
        <v>486</v>
      </c>
      <c r="BN75" s="5" t="e">
        <f t="shared" si="95"/>
        <v>#VALUE!</v>
      </c>
      <c r="BO75" s="21"/>
      <c r="BP75" s="22"/>
      <c r="BQ75" s="22"/>
      <c r="BR75" s="22"/>
      <c r="BS75" s="5">
        <f t="shared" si="77"/>
        <v>0</v>
      </c>
      <c r="BT75" s="5">
        <f t="shared" si="70"/>
      </c>
      <c r="BU75" s="49">
        <f t="shared" si="71"/>
        <v>0</v>
      </c>
      <c r="BV75" s="3">
        <f t="shared" si="32"/>
        <v>486</v>
      </c>
      <c r="BW75" s="69" t="e">
        <f t="shared" si="72"/>
        <v>#VALUE!</v>
      </c>
      <c r="CA75" s="87"/>
    </row>
    <row r="76" spans="2:79" ht="15">
      <c r="B76" s="105" t="s">
        <v>1350</v>
      </c>
      <c r="C76" s="106" t="s">
        <v>666</v>
      </c>
      <c r="D76" s="107">
        <v>1109760009</v>
      </c>
      <c r="E76" s="99"/>
      <c r="F76" s="95"/>
      <c r="G76" s="95"/>
      <c r="H76" s="95"/>
      <c r="I76" s="95"/>
      <c r="J76" s="95"/>
      <c r="K76" s="94"/>
      <c r="L76" s="95"/>
      <c r="M76" s="43" t="s">
        <v>1149</v>
      </c>
      <c r="N76" s="44">
        <v>11</v>
      </c>
      <c r="O76" s="44">
        <v>10</v>
      </c>
      <c r="P76" s="44">
        <v>9</v>
      </c>
      <c r="Q76" s="4">
        <f t="shared" si="78"/>
        <v>30</v>
      </c>
      <c r="R76" s="5">
        <f t="shared" si="79"/>
        <v>226</v>
      </c>
      <c r="S76" s="38">
        <f t="shared" si="80"/>
        <v>27</v>
      </c>
      <c r="T76" s="3">
        <f t="shared" si="81"/>
        <v>27</v>
      </c>
      <c r="U76" s="5">
        <f t="shared" si="105"/>
        <v>250</v>
      </c>
      <c r="V76" s="21" t="s">
        <v>1438</v>
      </c>
      <c r="W76" s="44">
        <v>13</v>
      </c>
      <c r="X76" s="44">
        <v>14</v>
      </c>
      <c r="Y76" s="44">
        <v>15</v>
      </c>
      <c r="Z76" s="4">
        <f t="shared" si="106"/>
        <v>42</v>
      </c>
      <c r="AA76" s="5">
        <f t="shared" si="107"/>
        <v>66</v>
      </c>
      <c r="AB76" s="38">
        <f t="shared" si="108"/>
        <v>173</v>
      </c>
      <c r="AC76" s="3">
        <f t="shared" si="109"/>
        <v>200</v>
      </c>
      <c r="AD76" s="5">
        <f t="shared" si="110"/>
        <v>210</v>
      </c>
      <c r="AE76" s="21"/>
      <c r="AF76" s="22"/>
      <c r="AG76" s="22"/>
      <c r="AH76" s="22"/>
      <c r="AI76" s="5">
        <f t="shared" si="100"/>
        <v>0</v>
      </c>
      <c r="AJ76" s="5">
        <f t="shared" si="101"/>
      </c>
      <c r="AK76" s="38">
        <f t="shared" si="102"/>
        <v>0</v>
      </c>
      <c r="AL76" s="3">
        <f t="shared" si="103"/>
        <v>200</v>
      </c>
      <c r="AM76" s="5">
        <f t="shared" si="104"/>
        <v>189</v>
      </c>
      <c r="AN76" s="21"/>
      <c r="AO76" s="22"/>
      <c r="AP76" s="22"/>
      <c r="AQ76" s="22"/>
      <c r="AR76" s="4">
        <f t="shared" si="75"/>
        <v>0</v>
      </c>
      <c r="AS76" s="5">
        <f t="shared" si="88"/>
      </c>
      <c r="AT76" s="38">
        <f t="shared" si="89"/>
        <v>0</v>
      </c>
      <c r="AU76" s="3">
        <f t="shared" si="76"/>
        <v>200</v>
      </c>
      <c r="AV76" s="5" t="e">
        <f t="shared" si="90"/>
        <v>#VALUE!</v>
      </c>
      <c r="AW76" s="21"/>
      <c r="AX76" s="22"/>
      <c r="AY76" s="22"/>
      <c r="AZ76" s="22"/>
      <c r="BA76" s="5">
        <f t="shared" si="98"/>
        <v>0</v>
      </c>
      <c r="BB76" s="5">
        <f t="shared" si="91"/>
      </c>
      <c r="BC76" s="38">
        <f t="shared" si="99"/>
        <v>0</v>
      </c>
      <c r="BD76" s="3">
        <f t="shared" si="65"/>
        <v>200</v>
      </c>
      <c r="BE76" s="5" t="e">
        <f t="shared" si="92"/>
        <v>#VALUE!</v>
      </c>
      <c r="BF76" s="21"/>
      <c r="BG76" s="22"/>
      <c r="BH76" s="22"/>
      <c r="BI76" s="22"/>
      <c r="BJ76" s="4">
        <f t="shared" si="111"/>
        <v>0</v>
      </c>
      <c r="BK76" s="5">
        <f t="shared" si="93"/>
      </c>
      <c r="BL76" s="38">
        <f t="shared" si="94"/>
        <v>0</v>
      </c>
      <c r="BM76" s="3">
        <f t="shared" si="112"/>
        <v>200</v>
      </c>
      <c r="BN76" s="5" t="e">
        <f t="shared" si="95"/>
        <v>#VALUE!</v>
      </c>
      <c r="BO76" s="21"/>
      <c r="BP76" s="22"/>
      <c r="BQ76" s="22"/>
      <c r="BR76" s="22"/>
      <c r="BS76" s="5">
        <f t="shared" si="77"/>
        <v>0</v>
      </c>
      <c r="BT76" s="5">
        <f t="shared" si="70"/>
      </c>
      <c r="BU76" s="49">
        <f t="shared" si="71"/>
        <v>0</v>
      </c>
      <c r="BV76" s="3">
        <f t="shared" si="32"/>
        <v>200</v>
      </c>
      <c r="BW76" s="69" t="e">
        <f t="shared" si="72"/>
        <v>#VALUE!</v>
      </c>
      <c r="CA76" s="87"/>
    </row>
    <row r="77" spans="2:79" ht="15">
      <c r="B77" s="105" t="s">
        <v>883</v>
      </c>
      <c r="C77" s="106" t="s">
        <v>666</v>
      </c>
      <c r="D77" s="107">
        <v>1109760015</v>
      </c>
      <c r="E77" s="65" t="s">
        <v>556</v>
      </c>
      <c r="F77" s="5">
        <v>9</v>
      </c>
      <c r="G77" s="5">
        <v>11</v>
      </c>
      <c r="H77" s="5">
        <v>12</v>
      </c>
      <c r="I77" s="5">
        <f>SUM(F77:H77)</f>
        <v>32</v>
      </c>
      <c r="J77" s="5">
        <f>IF(E77="","",RANK(I77,I$7:I$346))</f>
        <v>173</v>
      </c>
      <c r="K77" s="4">
        <f>IF(J77="",0,I$355+1-J77)</f>
        <v>40</v>
      </c>
      <c r="L77" s="5">
        <f>IF(E77="","",RANK(K77,K$7:K$350))</f>
        <v>173</v>
      </c>
      <c r="M77" s="43"/>
      <c r="N77" s="44"/>
      <c r="O77" s="44"/>
      <c r="P77" s="44"/>
      <c r="Q77" s="4">
        <f t="shared" si="78"/>
        <v>0</v>
      </c>
      <c r="R77" s="5">
        <f t="shared" si="79"/>
      </c>
      <c r="S77" s="38">
        <f t="shared" si="80"/>
        <v>0</v>
      </c>
      <c r="T77" s="3">
        <f t="shared" si="81"/>
        <v>40</v>
      </c>
      <c r="U77" s="5">
        <f t="shared" si="105"/>
        <v>244</v>
      </c>
      <c r="V77" s="21"/>
      <c r="W77" s="44"/>
      <c r="X77" s="44"/>
      <c r="Y77" s="44"/>
      <c r="Z77" s="4">
        <f t="shared" si="106"/>
        <v>0</v>
      </c>
      <c r="AA77" s="5">
        <f t="shared" si="107"/>
      </c>
      <c r="AB77" s="38">
        <f t="shared" si="108"/>
        <v>0</v>
      </c>
      <c r="AC77" s="3">
        <f t="shared" si="109"/>
        <v>40</v>
      </c>
      <c r="AD77" s="5">
        <f t="shared" si="110"/>
        <v>263</v>
      </c>
      <c r="AE77" s="21"/>
      <c r="AF77" s="22"/>
      <c r="AG77" s="22"/>
      <c r="AH77" s="22"/>
      <c r="AI77" s="5">
        <f t="shared" si="100"/>
        <v>0</v>
      </c>
      <c r="AJ77" s="5">
        <f t="shared" si="101"/>
      </c>
      <c r="AK77" s="38">
        <f t="shared" si="102"/>
        <v>0</v>
      </c>
      <c r="AL77" s="3">
        <f t="shared" si="103"/>
        <v>40</v>
      </c>
      <c r="AM77" s="5">
        <f t="shared" si="104"/>
        <v>239</v>
      </c>
      <c r="AN77" s="21"/>
      <c r="AO77" s="22"/>
      <c r="AP77" s="22"/>
      <c r="AQ77" s="22"/>
      <c r="AR77" s="4">
        <f t="shared" si="75"/>
        <v>0</v>
      </c>
      <c r="AS77" s="5">
        <f t="shared" si="88"/>
      </c>
      <c r="AT77" s="38">
        <f t="shared" si="89"/>
        <v>0</v>
      </c>
      <c r="AU77" s="3">
        <f t="shared" si="76"/>
        <v>40</v>
      </c>
      <c r="AV77" s="5" t="e">
        <f t="shared" si="90"/>
        <v>#VALUE!</v>
      </c>
      <c r="AW77" s="21"/>
      <c r="AX77" s="22"/>
      <c r="AY77" s="22"/>
      <c r="AZ77" s="22"/>
      <c r="BA77" s="5">
        <f t="shared" si="98"/>
        <v>0</v>
      </c>
      <c r="BB77" s="5">
        <f t="shared" si="91"/>
      </c>
      <c r="BC77" s="38">
        <f t="shared" si="99"/>
        <v>0</v>
      </c>
      <c r="BD77" s="3">
        <f t="shared" si="65"/>
        <v>40</v>
      </c>
      <c r="BE77" s="5" t="e">
        <f t="shared" si="92"/>
        <v>#VALUE!</v>
      </c>
      <c r="BF77" s="21"/>
      <c r="BG77" s="22"/>
      <c r="BH77" s="22"/>
      <c r="BI77" s="22"/>
      <c r="BJ77" s="4">
        <f t="shared" si="111"/>
        <v>0</v>
      </c>
      <c r="BK77" s="5">
        <f t="shared" si="93"/>
      </c>
      <c r="BL77" s="38">
        <f t="shared" si="94"/>
        <v>0</v>
      </c>
      <c r="BM77" s="3">
        <f t="shared" si="112"/>
        <v>40</v>
      </c>
      <c r="BN77" s="5" t="e">
        <f t="shared" si="95"/>
        <v>#VALUE!</v>
      </c>
      <c r="BO77" s="21"/>
      <c r="BP77" s="22"/>
      <c r="BQ77" s="22"/>
      <c r="BR77" s="22"/>
      <c r="BS77" s="5">
        <f t="shared" si="77"/>
        <v>0</v>
      </c>
      <c r="BT77" s="5">
        <f t="shared" si="70"/>
      </c>
      <c r="BU77" s="49">
        <f t="shared" si="71"/>
        <v>0</v>
      </c>
      <c r="BV77" s="3">
        <f aca="true" t="shared" si="113" ref="BV77:BV145">BU77+BM77</f>
        <v>40</v>
      </c>
      <c r="BW77" s="69" t="e">
        <f t="shared" si="72"/>
        <v>#VALUE!</v>
      </c>
      <c r="CA77" s="87"/>
    </row>
    <row r="78" spans="2:79" ht="15">
      <c r="B78" s="105" t="s">
        <v>885</v>
      </c>
      <c r="C78" s="106" t="s">
        <v>666</v>
      </c>
      <c r="D78" s="107">
        <v>1109760018</v>
      </c>
      <c r="E78" s="99" t="s">
        <v>445</v>
      </c>
      <c r="F78" s="95">
        <v>13</v>
      </c>
      <c r="G78" s="95">
        <v>12</v>
      </c>
      <c r="H78" s="95">
        <v>11</v>
      </c>
      <c r="I78" s="95">
        <f>SUM(F78:H78)</f>
        <v>36</v>
      </c>
      <c r="J78" s="95">
        <f>IF(E78="","",RANK(I78,I$7:I$346))</f>
        <v>115</v>
      </c>
      <c r="K78" s="94">
        <f>IF(J78="",0,I$355+1-J78)</f>
        <v>98</v>
      </c>
      <c r="L78" s="95">
        <f>IF(E78="","",RANK(K78,K$7:K$350))</f>
        <v>115</v>
      </c>
      <c r="M78" s="21" t="s">
        <v>1150</v>
      </c>
      <c r="N78" s="22">
        <v>10</v>
      </c>
      <c r="O78" s="22">
        <v>11</v>
      </c>
      <c r="P78" s="22">
        <v>13</v>
      </c>
      <c r="Q78" s="4">
        <f t="shared" si="78"/>
        <v>34</v>
      </c>
      <c r="R78" s="5">
        <f t="shared" si="79"/>
        <v>174</v>
      </c>
      <c r="S78" s="38">
        <f t="shared" si="80"/>
        <v>79</v>
      </c>
      <c r="T78" s="3">
        <f t="shared" si="81"/>
        <v>177</v>
      </c>
      <c r="U78" s="5">
        <f t="shared" si="105"/>
        <v>166</v>
      </c>
      <c r="V78" s="21" t="s">
        <v>1439</v>
      </c>
      <c r="W78" s="44">
        <v>15</v>
      </c>
      <c r="X78" s="44">
        <v>12</v>
      </c>
      <c r="Y78" s="44">
        <v>15</v>
      </c>
      <c r="Z78" s="4">
        <f t="shared" si="106"/>
        <v>42</v>
      </c>
      <c r="AA78" s="5">
        <f t="shared" si="107"/>
        <v>66</v>
      </c>
      <c r="AB78" s="38">
        <f t="shared" si="108"/>
        <v>173</v>
      </c>
      <c r="AC78" s="3">
        <f t="shared" si="109"/>
        <v>350</v>
      </c>
      <c r="AD78" s="5">
        <f t="shared" si="110"/>
        <v>115</v>
      </c>
      <c r="AE78" s="21"/>
      <c r="AF78" s="22"/>
      <c r="AG78" s="22"/>
      <c r="AH78" s="22"/>
      <c r="AI78" s="5"/>
      <c r="AJ78" s="5"/>
      <c r="AK78" s="38"/>
      <c r="AL78" s="3"/>
      <c r="AM78" s="5"/>
      <c r="AN78" s="21"/>
      <c r="AO78" s="22"/>
      <c r="AP78" s="22"/>
      <c r="AQ78" s="22"/>
      <c r="AR78" s="4"/>
      <c r="AS78" s="5">
        <f t="shared" si="88"/>
      </c>
      <c r="AT78" s="38"/>
      <c r="AU78" s="3"/>
      <c r="AV78" s="5"/>
      <c r="AW78" s="21"/>
      <c r="AX78" s="22"/>
      <c r="AY78" s="22"/>
      <c r="AZ78" s="22"/>
      <c r="BA78" s="5">
        <f t="shared" si="98"/>
        <v>0</v>
      </c>
      <c r="BB78" s="5">
        <f t="shared" si="91"/>
      </c>
      <c r="BC78" s="38">
        <f t="shared" si="99"/>
        <v>0</v>
      </c>
      <c r="BD78" s="3">
        <f t="shared" si="65"/>
        <v>0</v>
      </c>
      <c r="BE78" s="5">
        <f t="shared" si="92"/>
      </c>
      <c r="BF78" s="21"/>
      <c r="BG78" s="22"/>
      <c r="BH78" s="22"/>
      <c r="BI78" s="22"/>
      <c r="BJ78" s="4">
        <f t="shared" si="111"/>
        <v>0</v>
      </c>
      <c r="BK78" s="5">
        <f t="shared" si="93"/>
      </c>
      <c r="BL78" s="38">
        <f t="shared" si="94"/>
        <v>0</v>
      </c>
      <c r="BM78" s="3">
        <f t="shared" si="112"/>
        <v>0</v>
      </c>
      <c r="BN78" s="5">
        <f t="shared" si="95"/>
      </c>
      <c r="BO78" s="21"/>
      <c r="BP78" s="22"/>
      <c r="BQ78" s="22"/>
      <c r="BR78" s="22"/>
      <c r="BS78" s="5">
        <f t="shared" si="77"/>
        <v>0</v>
      </c>
      <c r="BT78" s="5">
        <f t="shared" si="70"/>
      </c>
      <c r="BU78" s="49">
        <f t="shared" si="71"/>
        <v>0</v>
      </c>
      <c r="BV78" s="3">
        <f t="shared" si="113"/>
        <v>0</v>
      </c>
      <c r="BW78" s="69">
        <f t="shared" si="72"/>
      </c>
      <c r="CA78" s="87"/>
    </row>
    <row r="79" spans="2:79" ht="15">
      <c r="B79" s="105" t="s">
        <v>887</v>
      </c>
      <c r="C79" s="106" t="s">
        <v>666</v>
      </c>
      <c r="D79" s="107">
        <v>1109760019</v>
      </c>
      <c r="E79" s="99" t="s">
        <v>469</v>
      </c>
      <c r="F79" s="95">
        <v>14</v>
      </c>
      <c r="G79" s="95">
        <v>11</v>
      </c>
      <c r="H79" s="95">
        <v>10</v>
      </c>
      <c r="I79" s="95">
        <f>SUM(F79:H79)</f>
        <v>35</v>
      </c>
      <c r="J79" s="95">
        <f>IF(E79="","",RANK(I79,I$7:I$346))</f>
        <v>130</v>
      </c>
      <c r="K79" s="94">
        <f>IF(J79="",0,I$355+1-J79)</f>
        <v>83</v>
      </c>
      <c r="L79" s="95">
        <f>IF(E79="","",RANK(K79,K$7:K$350))</f>
        <v>130</v>
      </c>
      <c r="M79" s="21" t="s">
        <v>1151</v>
      </c>
      <c r="N79" s="22">
        <v>12</v>
      </c>
      <c r="O79" s="22">
        <v>12</v>
      </c>
      <c r="P79" s="22">
        <v>13</v>
      </c>
      <c r="Q79" s="4">
        <f t="shared" si="78"/>
        <v>37</v>
      </c>
      <c r="R79" s="5">
        <f t="shared" si="79"/>
        <v>107</v>
      </c>
      <c r="S79" s="38">
        <f t="shared" si="80"/>
        <v>146</v>
      </c>
      <c r="T79" s="3">
        <f t="shared" si="81"/>
        <v>229</v>
      </c>
      <c r="U79" s="5">
        <f t="shared" si="105"/>
        <v>120</v>
      </c>
      <c r="V79" s="21" t="s">
        <v>1440</v>
      </c>
      <c r="W79" s="44">
        <v>16</v>
      </c>
      <c r="X79" s="44">
        <v>13</v>
      </c>
      <c r="Y79" s="44">
        <v>15</v>
      </c>
      <c r="Z79" s="4">
        <f t="shared" si="106"/>
        <v>44</v>
      </c>
      <c r="AA79" s="5">
        <f t="shared" si="107"/>
        <v>48</v>
      </c>
      <c r="AB79" s="38">
        <f t="shared" si="108"/>
        <v>191</v>
      </c>
      <c r="AC79" s="3">
        <f t="shared" si="109"/>
        <v>420</v>
      </c>
      <c r="AD79" s="5">
        <f t="shared" si="110"/>
        <v>80</v>
      </c>
      <c r="AE79" s="21"/>
      <c r="AF79" s="22"/>
      <c r="AG79" s="22"/>
      <c r="AH79" s="22"/>
      <c r="AI79" s="5">
        <f>SUM(AF79:AH79)</f>
        <v>0</v>
      </c>
      <c r="AJ79" s="5">
        <f>IF(AE79="","",RANK(AI79,AI$7:AI$305))</f>
      </c>
      <c r="AK79" s="38">
        <f>IF(AJ79="",0,AI$306+1-AJ79)</f>
        <v>0</v>
      </c>
      <c r="AL79" s="3">
        <f aca="true" t="shared" si="114" ref="AL79:AL87">AK79+AC79</f>
        <v>420</v>
      </c>
      <c r="AM79" s="5">
        <f>IF(AL79=0,"",RANK(AL79,AL$7:AL$305))</f>
        <v>70</v>
      </c>
      <c r="AN79" s="21"/>
      <c r="AO79" s="22"/>
      <c r="AP79" s="22"/>
      <c r="AQ79" s="22"/>
      <c r="AR79" s="4">
        <f aca="true" t="shared" si="115" ref="AR79:AR102">SUM(AO79:AQ79)</f>
        <v>0</v>
      </c>
      <c r="AS79" s="5">
        <f t="shared" si="88"/>
      </c>
      <c r="AT79" s="38">
        <f>IF(AS79="",0,AR$306+1-AS79)</f>
        <v>0</v>
      </c>
      <c r="AU79" s="3">
        <f aca="true" t="shared" si="116" ref="AU79:AU102">AT79+AL79</f>
        <v>420</v>
      </c>
      <c r="AV79" s="5" t="e">
        <f>IF(AU79=0,"",RANK(AU79,AU$7:AU$305))</f>
        <v>#VALUE!</v>
      </c>
      <c r="AW79" s="21"/>
      <c r="AX79" s="22"/>
      <c r="AY79" s="22"/>
      <c r="AZ79" s="22"/>
      <c r="BA79" s="5">
        <f t="shared" si="98"/>
        <v>0</v>
      </c>
      <c r="BB79" s="5">
        <f t="shared" si="91"/>
      </c>
      <c r="BC79" s="38">
        <f t="shared" si="99"/>
        <v>0</v>
      </c>
      <c r="BD79" s="3">
        <f aca="true" t="shared" si="117" ref="BD79:BD114">BC79+AU79</f>
        <v>420</v>
      </c>
      <c r="BE79" s="5" t="e">
        <f t="shared" si="92"/>
        <v>#VALUE!</v>
      </c>
      <c r="BF79" s="21"/>
      <c r="BG79" s="22"/>
      <c r="BH79" s="22"/>
      <c r="BI79" s="22"/>
      <c r="BJ79" s="4">
        <f t="shared" si="111"/>
        <v>0</v>
      </c>
      <c r="BK79" s="5">
        <f t="shared" si="93"/>
      </c>
      <c r="BL79" s="38">
        <f t="shared" si="94"/>
        <v>0</v>
      </c>
      <c r="BM79" s="3">
        <f t="shared" si="112"/>
        <v>420</v>
      </c>
      <c r="BN79" s="5" t="e">
        <f t="shared" si="95"/>
        <v>#VALUE!</v>
      </c>
      <c r="BO79" s="21"/>
      <c r="BP79" s="22"/>
      <c r="BQ79" s="22"/>
      <c r="BR79" s="22"/>
      <c r="BS79" s="5">
        <f t="shared" si="77"/>
        <v>0</v>
      </c>
      <c r="BT79" s="5">
        <f t="shared" si="70"/>
      </c>
      <c r="BU79" s="49">
        <f t="shared" si="71"/>
        <v>0</v>
      </c>
      <c r="BV79" s="3">
        <f t="shared" si="113"/>
        <v>420</v>
      </c>
      <c r="BW79" s="69" t="e">
        <f t="shared" si="72"/>
        <v>#VALUE!</v>
      </c>
      <c r="CA79" s="87"/>
    </row>
    <row r="80" spans="2:79" ht="15">
      <c r="B80" s="105" t="s">
        <v>50</v>
      </c>
      <c r="C80" s="106" t="s">
        <v>671</v>
      </c>
      <c r="D80" s="107">
        <v>1110550016</v>
      </c>
      <c r="E80" s="99" t="s">
        <v>263</v>
      </c>
      <c r="F80" s="95">
        <v>18</v>
      </c>
      <c r="G80" s="95">
        <v>12</v>
      </c>
      <c r="H80" s="95">
        <v>15</v>
      </c>
      <c r="I80" s="95">
        <f>SUM(F80:H80)</f>
        <v>45</v>
      </c>
      <c r="J80" s="95">
        <f>IF(E80="","",RANK(I80,I$7:I$346))</f>
        <v>21</v>
      </c>
      <c r="K80" s="94">
        <f>IF(J80="",0,I$355+1-J80)</f>
        <v>192</v>
      </c>
      <c r="L80" s="95">
        <f>IF(E80="","",RANK(K80,K$7:K$350))</f>
        <v>21</v>
      </c>
      <c r="M80" s="21" t="s">
        <v>1152</v>
      </c>
      <c r="N80" s="22">
        <v>13</v>
      </c>
      <c r="O80" s="22">
        <v>14</v>
      </c>
      <c r="P80" s="22">
        <v>11</v>
      </c>
      <c r="Q80" s="4">
        <f t="shared" si="78"/>
        <v>38</v>
      </c>
      <c r="R80" s="5">
        <f t="shared" si="79"/>
        <v>89</v>
      </c>
      <c r="S80" s="38">
        <f t="shared" si="80"/>
        <v>164</v>
      </c>
      <c r="T80" s="3">
        <f t="shared" si="81"/>
        <v>356</v>
      </c>
      <c r="U80" s="5">
        <f t="shared" si="105"/>
        <v>30</v>
      </c>
      <c r="V80" s="21" t="s">
        <v>1441</v>
      </c>
      <c r="W80" s="44">
        <v>18</v>
      </c>
      <c r="X80" s="44">
        <v>13</v>
      </c>
      <c r="Y80" s="44">
        <v>18</v>
      </c>
      <c r="Z80" s="4">
        <f t="shared" si="106"/>
        <v>49</v>
      </c>
      <c r="AA80" s="5">
        <f t="shared" si="107"/>
        <v>9</v>
      </c>
      <c r="AB80" s="38">
        <f t="shared" si="108"/>
        <v>230</v>
      </c>
      <c r="AC80" s="3">
        <f t="shared" si="109"/>
        <v>586</v>
      </c>
      <c r="AD80" s="5">
        <f t="shared" si="110"/>
        <v>11</v>
      </c>
      <c r="AE80" s="21"/>
      <c r="AF80" s="22"/>
      <c r="AG80" s="22"/>
      <c r="AH80" s="22"/>
      <c r="AI80" s="5">
        <f>SUM(AF80:AH80)</f>
        <v>0</v>
      </c>
      <c r="AJ80" s="5">
        <f>IF(AE80="","",RANK(AI80,AI$7:AI$305))</f>
      </c>
      <c r="AK80" s="38">
        <f>IF(AJ80="",0,AI$306+1-AJ80)</f>
        <v>0</v>
      </c>
      <c r="AL80" s="3">
        <f t="shared" si="114"/>
        <v>586</v>
      </c>
      <c r="AM80" s="5">
        <f>IF(AL80=0,"",RANK(AL80,AL$7:AL$305))</f>
        <v>11</v>
      </c>
      <c r="AN80" s="21"/>
      <c r="AO80" s="22"/>
      <c r="AP80" s="22"/>
      <c r="AQ80" s="22"/>
      <c r="AR80" s="4">
        <f t="shared" si="115"/>
        <v>0</v>
      </c>
      <c r="AS80" s="5">
        <f t="shared" si="88"/>
      </c>
      <c r="AT80" s="38">
        <f>IF(AS80="",0,AR$306+1-AS80)</f>
        <v>0</v>
      </c>
      <c r="AU80" s="3">
        <f t="shared" si="116"/>
        <v>586</v>
      </c>
      <c r="AV80" s="5" t="e">
        <f>IF(AU80=0,"",RANK(AU80,AU$7:AU$305))</f>
        <v>#VALUE!</v>
      </c>
      <c r="AW80" s="21"/>
      <c r="AX80" s="22"/>
      <c r="AY80" s="22"/>
      <c r="AZ80" s="22"/>
      <c r="BA80" s="5">
        <f t="shared" si="98"/>
        <v>0</v>
      </c>
      <c r="BB80" s="5">
        <f t="shared" si="91"/>
      </c>
      <c r="BC80" s="38">
        <f t="shared" si="99"/>
        <v>0</v>
      </c>
      <c r="BD80" s="3">
        <f t="shared" si="117"/>
        <v>586</v>
      </c>
      <c r="BE80" s="5" t="e">
        <f t="shared" si="92"/>
        <v>#VALUE!</v>
      </c>
      <c r="BF80" s="21"/>
      <c r="BG80" s="22"/>
      <c r="BH80" s="22"/>
      <c r="BI80" s="22"/>
      <c r="BJ80" s="4">
        <f t="shared" si="111"/>
        <v>0</v>
      </c>
      <c r="BK80" s="5">
        <f t="shared" si="93"/>
      </c>
      <c r="BL80" s="38">
        <f t="shared" si="94"/>
        <v>0</v>
      </c>
      <c r="BM80" s="3">
        <f t="shared" si="112"/>
        <v>586</v>
      </c>
      <c r="BN80" s="5" t="e">
        <f t="shared" si="95"/>
        <v>#VALUE!</v>
      </c>
      <c r="BO80" s="21"/>
      <c r="BP80" s="22"/>
      <c r="BQ80" s="22"/>
      <c r="BR80" s="22"/>
      <c r="BS80" s="5">
        <f t="shared" si="77"/>
        <v>0</v>
      </c>
      <c r="BT80" s="5">
        <f t="shared" si="70"/>
      </c>
      <c r="BU80" s="49">
        <f t="shared" si="71"/>
        <v>0</v>
      </c>
      <c r="BV80" s="3">
        <f t="shared" si="113"/>
        <v>586</v>
      </c>
      <c r="BW80" s="69" t="e">
        <f t="shared" si="72"/>
        <v>#VALUE!</v>
      </c>
      <c r="CA80" s="87"/>
    </row>
    <row r="81" spans="2:79" ht="15">
      <c r="B81" s="105" t="s">
        <v>889</v>
      </c>
      <c r="C81" s="106" t="s">
        <v>671</v>
      </c>
      <c r="D81" s="107">
        <v>1110550042</v>
      </c>
      <c r="E81" s="99" t="s">
        <v>293</v>
      </c>
      <c r="F81" s="95">
        <v>19</v>
      </c>
      <c r="G81" s="95">
        <v>12</v>
      </c>
      <c r="H81" s="95">
        <v>12</v>
      </c>
      <c r="I81" s="95">
        <f>SUM(F81:H81)</f>
        <v>43</v>
      </c>
      <c r="J81" s="95">
        <f>IF(E81="","",RANK(I81,I$7:I$346))</f>
        <v>34</v>
      </c>
      <c r="K81" s="94">
        <f>IF(J81="",0,I$355+1-J81)</f>
        <v>179</v>
      </c>
      <c r="L81" s="95">
        <f>IF(E81="","",RANK(K81,K$7:K$350))</f>
        <v>34</v>
      </c>
      <c r="M81" s="21" t="s">
        <v>1153</v>
      </c>
      <c r="N81" s="22">
        <v>13</v>
      </c>
      <c r="O81" s="22">
        <v>9</v>
      </c>
      <c r="P81" s="22">
        <v>12</v>
      </c>
      <c r="Q81" s="4">
        <f t="shared" si="78"/>
        <v>34</v>
      </c>
      <c r="R81" s="5">
        <f t="shared" si="79"/>
        <v>174</v>
      </c>
      <c r="S81" s="38">
        <f t="shared" si="80"/>
        <v>79</v>
      </c>
      <c r="T81" s="3">
        <f t="shared" si="81"/>
        <v>258</v>
      </c>
      <c r="U81" s="5">
        <f t="shared" si="105"/>
        <v>99</v>
      </c>
      <c r="V81" s="21" t="s">
        <v>1442</v>
      </c>
      <c r="W81" s="44">
        <v>19</v>
      </c>
      <c r="X81" s="44">
        <v>15</v>
      </c>
      <c r="Y81" s="44">
        <v>13</v>
      </c>
      <c r="Z81" s="4">
        <f t="shared" si="106"/>
        <v>47</v>
      </c>
      <c r="AA81" s="5">
        <f t="shared" si="107"/>
        <v>17</v>
      </c>
      <c r="AB81" s="38">
        <f t="shared" si="108"/>
        <v>222</v>
      </c>
      <c r="AC81" s="3">
        <f t="shared" si="109"/>
        <v>480</v>
      </c>
      <c r="AD81" s="5">
        <f t="shared" si="110"/>
        <v>53</v>
      </c>
      <c r="AE81" s="21"/>
      <c r="AF81" s="22"/>
      <c r="AG81" s="22"/>
      <c r="AH81" s="22"/>
      <c r="AI81" s="5"/>
      <c r="AJ81" s="5">
        <f>IF(AE81="","",RANK(AI81,AI$7:AI$305))</f>
      </c>
      <c r="AK81" s="38"/>
      <c r="AL81" s="3">
        <f t="shared" si="114"/>
        <v>480</v>
      </c>
      <c r="AM81" s="5">
        <f>IF(AL81=0,"",RANK(AL81,AL$7:AL$305))</f>
        <v>49</v>
      </c>
      <c r="AN81" s="21"/>
      <c r="AO81" s="22"/>
      <c r="AP81" s="22"/>
      <c r="AQ81" s="22"/>
      <c r="AR81" s="4">
        <f t="shared" si="115"/>
        <v>0</v>
      </c>
      <c r="AS81" s="5">
        <f t="shared" si="88"/>
      </c>
      <c r="AT81" s="38">
        <f>IF(AS81="",0,AR$306+1-AS81)</f>
        <v>0</v>
      </c>
      <c r="AU81" s="3">
        <f t="shared" si="116"/>
        <v>480</v>
      </c>
      <c r="AV81" s="5" t="e">
        <f>IF(AU81=0,"",RANK(AU81,AU$7:AU$305))</f>
        <v>#VALUE!</v>
      </c>
      <c r="AW81" s="21"/>
      <c r="AX81" s="22"/>
      <c r="AY81" s="22"/>
      <c r="AZ81" s="22"/>
      <c r="BA81" s="5"/>
      <c r="BB81" s="5">
        <f t="shared" si="91"/>
      </c>
      <c r="BC81" s="40"/>
      <c r="BD81" s="3">
        <f t="shared" si="117"/>
        <v>480</v>
      </c>
      <c r="BE81" s="5" t="e">
        <f t="shared" si="92"/>
        <v>#VALUE!</v>
      </c>
      <c r="BF81" s="21"/>
      <c r="BG81" s="22"/>
      <c r="BH81" s="22"/>
      <c r="BI81" s="22"/>
      <c r="BJ81" s="4">
        <f t="shared" si="111"/>
        <v>0</v>
      </c>
      <c r="BK81" s="5">
        <f t="shared" si="93"/>
      </c>
      <c r="BL81" s="38">
        <f t="shared" si="94"/>
        <v>0</v>
      </c>
      <c r="BM81" s="3">
        <f t="shared" si="112"/>
        <v>480</v>
      </c>
      <c r="BN81" s="5" t="e">
        <f t="shared" si="95"/>
        <v>#VALUE!</v>
      </c>
      <c r="BO81" s="21"/>
      <c r="BP81" s="22"/>
      <c r="BQ81" s="22"/>
      <c r="BR81" s="22"/>
      <c r="BS81" s="5">
        <f t="shared" si="77"/>
        <v>0</v>
      </c>
      <c r="BT81" s="5">
        <f t="shared" si="70"/>
      </c>
      <c r="BU81" s="49">
        <f t="shared" si="71"/>
        <v>0</v>
      </c>
      <c r="BV81" s="3">
        <f t="shared" si="113"/>
        <v>480</v>
      </c>
      <c r="BW81" s="69" t="e">
        <f t="shared" si="72"/>
        <v>#VALUE!</v>
      </c>
      <c r="CA81" s="87"/>
    </row>
    <row r="82" spans="2:79" ht="15">
      <c r="B82" s="105" t="s">
        <v>1612</v>
      </c>
      <c r="C82" s="106" t="s">
        <v>671</v>
      </c>
      <c r="D82" s="107">
        <v>1110550060</v>
      </c>
      <c r="E82" s="99"/>
      <c r="F82" s="95"/>
      <c r="G82" s="95"/>
      <c r="H82" s="95"/>
      <c r="I82" s="95"/>
      <c r="J82" s="95"/>
      <c r="K82" s="94"/>
      <c r="L82" s="95"/>
      <c r="M82" s="21"/>
      <c r="N82" s="22"/>
      <c r="O82" s="22"/>
      <c r="P82" s="22"/>
      <c r="Q82" s="4"/>
      <c r="R82" s="5"/>
      <c r="S82" s="38"/>
      <c r="T82" s="3"/>
      <c r="U82" s="5">
        <f t="shared" si="105"/>
      </c>
      <c r="V82" s="21" t="s">
        <v>1443</v>
      </c>
      <c r="W82" s="44">
        <v>12</v>
      </c>
      <c r="X82" s="44">
        <v>11</v>
      </c>
      <c r="Y82" s="44">
        <v>13</v>
      </c>
      <c r="Z82" s="4">
        <f t="shared" si="106"/>
        <v>36</v>
      </c>
      <c r="AA82" s="5">
        <f t="shared" si="107"/>
        <v>163</v>
      </c>
      <c r="AB82" s="38">
        <f t="shared" si="108"/>
        <v>76</v>
      </c>
      <c r="AC82" s="3">
        <f t="shared" si="109"/>
        <v>76</v>
      </c>
      <c r="AD82" s="5">
        <f t="shared" si="110"/>
        <v>251</v>
      </c>
      <c r="AE82" s="21"/>
      <c r="AF82" s="22"/>
      <c r="AG82" s="22"/>
      <c r="AH82" s="22"/>
      <c r="AI82" s="5">
        <f>SUM(AF82:AH82)</f>
        <v>0</v>
      </c>
      <c r="AJ82" s="5">
        <f>IF(AE82="","",RANK(AI82,AI$7:AI$305))</f>
      </c>
      <c r="AK82" s="38">
        <f>IF(AJ82="",0,AI$306+1-AJ82)</f>
        <v>0</v>
      </c>
      <c r="AL82" s="3">
        <f t="shared" si="114"/>
        <v>76</v>
      </c>
      <c r="AM82" s="5">
        <f>IF(AL82=0,"",RANK(AL82,AL$7:AL$305))</f>
        <v>228</v>
      </c>
      <c r="AN82" s="21"/>
      <c r="AO82" s="22"/>
      <c r="AP82" s="22"/>
      <c r="AQ82" s="22"/>
      <c r="AR82" s="4">
        <f t="shared" si="115"/>
        <v>0</v>
      </c>
      <c r="AS82" s="5">
        <f t="shared" si="88"/>
      </c>
      <c r="AT82" s="38">
        <f>IF(AS82="",0,AR$306+1-AS82)</f>
        <v>0</v>
      </c>
      <c r="AU82" s="3">
        <f t="shared" si="116"/>
        <v>76</v>
      </c>
      <c r="AV82" s="5" t="e">
        <f>IF(AU82=0,"",RANK(AU82,AU$7:AU$305))</f>
        <v>#VALUE!</v>
      </c>
      <c r="AW82" s="21"/>
      <c r="AX82" s="22"/>
      <c r="AY82" s="22"/>
      <c r="AZ82" s="22"/>
      <c r="BA82" s="5">
        <f>SUM(AX82:AZ82)</f>
        <v>0</v>
      </c>
      <c r="BB82" s="5">
        <f t="shared" si="91"/>
      </c>
      <c r="BC82" s="38">
        <f>IF(BB82="",0,BA$306+1-BB82)</f>
        <v>0</v>
      </c>
      <c r="BD82" s="3">
        <f t="shared" si="117"/>
        <v>76</v>
      </c>
      <c r="BE82" s="5" t="e">
        <f t="shared" si="92"/>
        <v>#VALUE!</v>
      </c>
      <c r="BF82" s="21"/>
      <c r="BG82" s="22"/>
      <c r="BH82" s="22"/>
      <c r="BI82" s="22"/>
      <c r="BJ82" s="4">
        <f t="shared" si="111"/>
        <v>0</v>
      </c>
      <c r="BK82" s="5">
        <f t="shared" si="93"/>
      </c>
      <c r="BL82" s="38">
        <f t="shared" si="94"/>
        <v>0</v>
      </c>
      <c r="BM82" s="3">
        <f t="shared" si="112"/>
        <v>76</v>
      </c>
      <c r="BN82" s="5" t="e">
        <f t="shared" si="95"/>
        <v>#VALUE!</v>
      </c>
      <c r="BO82" s="21"/>
      <c r="BP82" s="22"/>
      <c r="BQ82" s="22"/>
      <c r="BR82" s="22"/>
      <c r="BS82" s="5">
        <f t="shared" si="77"/>
        <v>0</v>
      </c>
      <c r="BT82" s="5">
        <f t="shared" si="70"/>
      </c>
      <c r="BU82" s="49">
        <f t="shared" si="71"/>
        <v>0</v>
      </c>
      <c r="BV82" s="3">
        <f t="shared" si="113"/>
        <v>76</v>
      </c>
      <c r="BW82" s="69" t="e">
        <f t="shared" si="72"/>
        <v>#VALUE!</v>
      </c>
      <c r="CA82" s="87"/>
    </row>
    <row r="83" spans="2:79" ht="15">
      <c r="B83" s="105" t="s">
        <v>891</v>
      </c>
      <c r="C83" s="106" t="s">
        <v>671</v>
      </c>
      <c r="D83" s="107">
        <v>1110550087</v>
      </c>
      <c r="E83" s="99" t="s">
        <v>273</v>
      </c>
      <c r="F83" s="95">
        <v>15</v>
      </c>
      <c r="G83" s="95">
        <v>13</v>
      </c>
      <c r="H83" s="95">
        <v>16</v>
      </c>
      <c r="I83" s="95">
        <f>SUM(F83:H83)</f>
        <v>44</v>
      </c>
      <c r="J83" s="95">
        <f>IF(E83="","",RANK(I83,I$7:I$346))</f>
        <v>29</v>
      </c>
      <c r="K83" s="94">
        <f>IF(J83="",0,I$355+1-J83)</f>
        <v>184</v>
      </c>
      <c r="L83" s="95">
        <f>IF(E83="","",RANK(K83,K$7:K$350))</f>
        <v>29</v>
      </c>
      <c r="M83" s="21" t="s">
        <v>1154</v>
      </c>
      <c r="N83" s="22">
        <v>17</v>
      </c>
      <c r="O83" s="22">
        <v>14</v>
      </c>
      <c r="P83" s="22">
        <v>18</v>
      </c>
      <c r="Q83" s="4">
        <f>SUM(N83:P83)</f>
        <v>49</v>
      </c>
      <c r="R83" s="5">
        <f>IF(M83="","",RANK(Q83,Q$7:Q$354))</f>
        <v>8</v>
      </c>
      <c r="S83" s="38">
        <f>IF(R83="",0,Q$355+1-R83)</f>
        <v>245</v>
      </c>
      <c r="T83" s="3">
        <f>S83+K83</f>
        <v>429</v>
      </c>
      <c r="U83" s="5">
        <f t="shared" si="105"/>
        <v>5</v>
      </c>
      <c r="V83" s="21"/>
      <c r="W83" s="44"/>
      <c r="X83" s="44"/>
      <c r="Y83" s="44"/>
      <c r="Z83" s="4">
        <f t="shared" si="106"/>
        <v>0</v>
      </c>
      <c r="AA83" s="5">
        <f t="shared" si="107"/>
      </c>
      <c r="AB83" s="38">
        <f t="shared" si="108"/>
        <v>0</v>
      </c>
      <c r="AC83" s="3">
        <f t="shared" si="109"/>
        <v>429</v>
      </c>
      <c r="AD83" s="5">
        <f t="shared" si="110"/>
        <v>76</v>
      </c>
      <c r="AE83" s="21"/>
      <c r="AF83" s="22"/>
      <c r="AG83" s="22"/>
      <c r="AH83" s="22"/>
      <c r="AI83" s="5"/>
      <c r="AJ83" s="5"/>
      <c r="AK83" s="38"/>
      <c r="AL83" s="3"/>
      <c r="AM83" s="5"/>
      <c r="AN83" s="21"/>
      <c r="AO83" s="22"/>
      <c r="AP83" s="22"/>
      <c r="AQ83" s="22"/>
      <c r="AR83" s="4"/>
      <c r="AS83" s="5"/>
      <c r="AT83" s="38"/>
      <c r="AU83" s="3"/>
      <c r="AV83" s="5"/>
      <c r="AW83" s="21"/>
      <c r="AX83" s="22"/>
      <c r="AY83" s="22"/>
      <c r="AZ83" s="22"/>
      <c r="BA83" s="5"/>
      <c r="BB83" s="5"/>
      <c r="BC83" s="38"/>
      <c r="BD83" s="3"/>
      <c r="BE83" s="5"/>
      <c r="BF83" s="21"/>
      <c r="BG83" s="22"/>
      <c r="BH83" s="22"/>
      <c r="BI83" s="22"/>
      <c r="BJ83" s="4"/>
      <c r="BK83" s="5"/>
      <c r="BL83" s="38"/>
      <c r="BM83" s="3"/>
      <c r="BN83" s="5"/>
      <c r="BO83" s="21"/>
      <c r="BP83" s="22"/>
      <c r="BQ83" s="22"/>
      <c r="BR83" s="22"/>
      <c r="BS83" s="5"/>
      <c r="BT83" s="5"/>
      <c r="BU83" s="49"/>
      <c r="BV83" s="3"/>
      <c r="BW83" s="69"/>
      <c r="CA83" s="87"/>
    </row>
    <row r="84" spans="2:79" ht="15">
      <c r="B84" s="105" t="s">
        <v>893</v>
      </c>
      <c r="C84" s="106" t="s">
        <v>671</v>
      </c>
      <c r="D84" s="107">
        <v>1110550091</v>
      </c>
      <c r="E84" s="99" t="s">
        <v>253</v>
      </c>
      <c r="F84" s="95">
        <v>18</v>
      </c>
      <c r="G84" s="95">
        <v>15</v>
      </c>
      <c r="H84" s="95">
        <v>12</v>
      </c>
      <c r="I84" s="95">
        <f>SUM(F84:H84)</f>
        <v>45</v>
      </c>
      <c r="J84" s="95">
        <f>IF(E84="","",RANK(I84,I$7:I$346))</f>
        <v>21</v>
      </c>
      <c r="K84" s="94">
        <f>IF(J84="",0,I$355+1-J84)</f>
        <v>192</v>
      </c>
      <c r="L84" s="95">
        <f>IF(E84="","",RANK(K84,K$7:K$350))</f>
        <v>21</v>
      </c>
      <c r="M84" s="21" t="s">
        <v>1155</v>
      </c>
      <c r="N84" s="22">
        <v>14</v>
      </c>
      <c r="O84" s="22">
        <v>16</v>
      </c>
      <c r="P84" s="22">
        <v>12</v>
      </c>
      <c r="Q84" s="4">
        <f>SUM(N84:P84)</f>
        <v>42</v>
      </c>
      <c r="R84" s="5">
        <f>IF(M84="","",RANK(Q84,Q$7:Q$354))</f>
        <v>39</v>
      </c>
      <c r="S84" s="38">
        <f>IF(R84="",0,Q$355+1-R84)</f>
        <v>214</v>
      </c>
      <c r="T84" s="3">
        <f>S84+K84</f>
        <v>406</v>
      </c>
      <c r="U84" s="5">
        <f t="shared" si="105"/>
        <v>14</v>
      </c>
      <c r="V84" s="21" t="s">
        <v>1444</v>
      </c>
      <c r="W84" s="44">
        <v>18</v>
      </c>
      <c r="X84" s="44">
        <v>16</v>
      </c>
      <c r="Y84" s="44">
        <v>13</v>
      </c>
      <c r="Z84" s="4">
        <f t="shared" si="106"/>
        <v>47</v>
      </c>
      <c r="AA84" s="5">
        <f t="shared" si="107"/>
        <v>17</v>
      </c>
      <c r="AB84" s="38">
        <f t="shared" si="108"/>
        <v>222</v>
      </c>
      <c r="AC84" s="3">
        <f t="shared" si="109"/>
        <v>628</v>
      </c>
      <c r="AD84" s="5">
        <f t="shared" si="110"/>
        <v>4</v>
      </c>
      <c r="AE84" s="21"/>
      <c r="AF84" s="22"/>
      <c r="AG84" s="22"/>
      <c r="AH84" s="22"/>
      <c r="AI84" s="5">
        <f>SUM(AF84:AH84)</f>
        <v>0</v>
      </c>
      <c r="AJ84" s="5">
        <f>IF(AE84="","",RANK(AI84,AI$7:AI$305))</f>
      </c>
      <c r="AK84" s="38">
        <f>IF(AJ84="",0,AI$306+1-AJ84)</f>
        <v>0</v>
      </c>
      <c r="AL84" s="3">
        <f t="shared" si="114"/>
        <v>628</v>
      </c>
      <c r="AM84" s="5">
        <f>IF(AL84=0,"",RANK(AL84,AL$7:AL$305))</f>
        <v>4</v>
      </c>
      <c r="AN84" s="21"/>
      <c r="AO84" s="22"/>
      <c r="AP84" s="22"/>
      <c r="AQ84" s="22"/>
      <c r="AR84" s="4">
        <f t="shared" si="115"/>
        <v>0</v>
      </c>
      <c r="AS84" s="5">
        <f>IF(AN84="","",RANK(AR84,AR$7:AR$305))</f>
      </c>
      <c r="AT84" s="38">
        <f>IF(AS84="",0,AR$306+1-AS84)</f>
        <v>0</v>
      </c>
      <c r="AU84" s="3">
        <f t="shared" si="116"/>
        <v>628</v>
      </c>
      <c r="AV84" s="5" t="e">
        <f>IF(AU84=0,"",RANK(AU84,AU$7:AU$305))</f>
        <v>#VALUE!</v>
      </c>
      <c r="AW84" s="21"/>
      <c r="AX84" s="22"/>
      <c r="AY84" s="22"/>
      <c r="AZ84" s="22"/>
      <c r="BA84" s="5">
        <f>SUM(AX84:AZ84)</f>
        <v>0</v>
      </c>
      <c r="BB84" s="5">
        <f>IF(AW84="","",RANK(BA84,BA$7:BA$305))</f>
      </c>
      <c r="BC84" s="38">
        <f>IF(BB84="",0,BA$306+1-BB84)</f>
        <v>0</v>
      </c>
      <c r="BD84" s="3">
        <f t="shared" si="117"/>
        <v>628</v>
      </c>
      <c r="BE84" s="5" t="e">
        <f>IF(BD84=0,"",RANK(BD84,BD$7:BD$305))</f>
        <v>#VALUE!</v>
      </c>
      <c r="BF84" s="21"/>
      <c r="BG84" s="22"/>
      <c r="BH84" s="22"/>
      <c r="BI84" s="22"/>
      <c r="BJ84" s="4">
        <f t="shared" si="111"/>
        <v>0</v>
      </c>
      <c r="BK84" s="5">
        <f>IF(BF84="","",RANK(BJ84,BJ$7:BJ$305))</f>
      </c>
      <c r="BL84" s="38">
        <f>IF(BK84="",0,BJ$306+1-BK84)</f>
        <v>0</v>
      </c>
      <c r="BM84" s="3">
        <f t="shared" si="112"/>
        <v>628</v>
      </c>
      <c r="BN84" s="5" t="e">
        <f>IF(BM84=0,"",RANK(BM84,BM$7:BM$305))</f>
        <v>#VALUE!</v>
      </c>
      <c r="BO84" s="21"/>
      <c r="BP84" s="22"/>
      <c r="BQ84" s="22"/>
      <c r="BR84" s="22"/>
      <c r="BS84" s="5">
        <f t="shared" si="77"/>
        <v>0</v>
      </c>
      <c r="BT84" s="5">
        <f>IF(BO84="","",RANK(BS84,BS$8:BS$305))</f>
      </c>
      <c r="BU84" s="49">
        <f>IF(BT84="",0,BS$306+1-BT84)</f>
        <v>0</v>
      </c>
      <c r="BV84" s="3">
        <f t="shared" si="113"/>
        <v>628</v>
      </c>
      <c r="BW84" s="69" t="e">
        <f>IF(BV84=0,"",RANK(BV84,BV$8:BV$305))</f>
        <v>#VALUE!</v>
      </c>
      <c r="CA84" s="87"/>
    </row>
    <row r="85" spans="2:79" ht="15">
      <c r="B85" s="105" t="s">
        <v>51</v>
      </c>
      <c r="C85" s="106" t="s">
        <v>671</v>
      </c>
      <c r="D85" s="107">
        <v>1110550111</v>
      </c>
      <c r="E85" s="65" t="s">
        <v>317</v>
      </c>
      <c r="F85" s="5">
        <v>16</v>
      </c>
      <c r="G85" s="5">
        <v>15</v>
      </c>
      <c r="H85" s="5">
        <v>10</v>
      </c>
      <c r="I85" s="5">
        <f>SUM(F85:H85)</f>
        <v>41</v>
      </c>
      <c r="J85" s="5">
        <f>IF(E85="","",RANK(I85,I$7:I$346))</f>
        <v>53</v>
      </c>
      <c r="K85" s="4">
        <f>IF(J85="",0,I$355+1-J85)</f>
        <v>160</v>
      </c>
      <c r="L85" s="5">
        <f>IF(E85="","",RANK(K85,K$7:K$350))</f>
        <v>53</v>
      </c>
      <c r="M85" s="43" t="s">
        <v>1156</v>
      </c>
      <c r="N85" s="44">
        <v>13</v>
      </c>
      <c r="O85" s="44">
        <v>11</v>
      </c>
      <c r="P85" s="44">
        <v>9</v>
      </c>
      <c r="Q85" s="4">
        <f>SUM(N85:P85)</f>
        <v>33</v>
      </c>
      <c r="R85" s="5">
        <f>IF(M85="","",RANK(Q85,Q$7:Q$354))</f>
        <v>183</v>
      </c>
      <c r="S85" s="38">
        <f>IF(R85="",0,Q$355+1-R85)</f>
        <v>70</v>
      </c>
      <c r="T85" s="3">
        <f>S85+K85</f>
        <v>230</v>
      </c>
      <c r="U85" s="5">
        <f t="shared" si="105"/>
        <v>118</v>
      </c>
      <c r="V85" s="21" t="s">
        <v>1445</v>
      </c>
      <c r="W85" s="44">
        <v>15</v>
      </c>
      <c r="X85" s="44">
        <v>12</v>
      </c>
      <c r="Y85" s="44">
        <v>12</v>
      </c>
      <c r="Z85" s="4">
        <f t="shared" si="106"/>
        <v>39</v>
      </c>
      <c r="AA85" s="5">
        <f t="shared" si="107"/>
        <v>112</v>
      </c>
      <c r="AB85" s="38">
        <f t="shared" si="108"/>
        <v>127</v>
      </c>
      <c r="AC85" s="3">
        <f t="shared" si="109"/>
        <v>357</v>
      </c>
      <c r="AD85" s="5">
        <f t="shared" si="110"/>
        <v>109</v>
      </c>
      <c r="AE85" s="21"/>
      <c r="AF85" s="22"/>
      <c r="AG85" s="22"/>
      <c r="AH85" s="22"/>
      <c r="AI85" s="5">
        <f>SUM(AF85:AH85)</f>
        <v>0</v>
      </c>
      <c r="AJ85" s="5">
        <f>IF(AE85="","",RANK(AI85,AI$7:AI$305))</f>
      </c>
      <c r="AK85" s="38">
        <f>IF(AJ85="",0,AI$306+1-AJ85)</f>
        <v>0</v>
      </c>
      <c r="AL85" s="3">
        <f t="shared" si="114"/>
        <v>357</v>
      </c>
      <c r="AM85" s="5">
        <f>IF(AL85=0,"",RANK(AL85,AL$7:AL$305))</f>
        <v>96</v>
      </c>
      <c r="AN85" s="21"/>
      <c r="AO85" s="22"/>
      <c r="AP85" s="22"/>
      <c r="AQ85" s="22"/>
      <c r="AR85" s="4">
        <f t="shared" si="115"/>
        <v>0</v>
      </c>
      <c r="AS85" s="5">
        <f>IF(AN85="","",RANK(AR85,AR$7:AR$305))</f>
      </c>
      <c r="AT85" s="38">
        <f>IF(AS85="",0,AR$306+1-AS85)</f>
        <v>0</v>
      </c>
      <c r="AU85" s="3">
        <f t="shared" si="116"/>
        <v>357</v>
      </c>
      <c r="AV85" s="5" t="e">
        <f>IF(AU85=0,"",RANK(AU85,AU$7:AU$305))</f>
        <v>#VALUE!</v>
      </c>
      <c r="AW85" s="21"/>
      <c r="AX85" s="22"/>
      <c r="AY85" s="22"/>
      <c r="AZ85" s="22"/>
      <c r="BA85" s="5">
        <f>SUM(AX85:AZ85)</f>
        <v>0</v>
      </c>
      <c r="BB85" s="5">
        <f>IF(AW85="","",RANK(BA85,BA$7:BA$305))</f>
      </c>
      <c r="BC85" s="38">
        <f>IF(BB85="",0,BA$306+1-BB85)</f>
        <v>0</v>
      </c>
      <c r="BD85" s="3">
        <f t="shared" si="117"/>
        <v>357</v>
      </c>
      <c r="BE85" s="5" t="e">
        <f>IF(BD85=0,"",RANK(BD85,BD$7:BD$305))</f>
        <v>#VALUE!</v>
      </c>
      <c r="BF85" s="21"/>
      <c r="BG85" s="22"/>
      <c r="BH85" s="22"/>
      <c r="BI85" s="22"/>
      <c r="BJ85" s="4">
        <f t="shared" si="111"/>
        <v>0</v>
      </c>
      <c r="BK85" s="5">
        <f>IF(BF85="","",RANK(BJ85,BJ$7:BJ$305))</f>
      </c>
      <c r="BL85" s="38">
        <f>IF(BK85="",0,BJ$306+1-BK85)</f>
        <v>0</v>
      </c>
      <c r="BM85" s="3">
        <f t="shared" si="112"/>
        <v>357</v>
      </c>
      <c r="BN85" s="5" t="e">
        <f>IF(BM85=0,"",RANK(BM85,BM$7:BM$305))</f>
        <v>#VALUE!</v>
      </c>
      <c r="BO85" s="21"/>
      <c r="BP85" s="22"/>
      <c r="BQ85" s="22"/>
      <c r="BR85" s="22"/>
      <c r="BS85" s="5">
        <f t="shared" si="77"/>
        <v>0</v>
      </c>
      <c r="BT85" s="5">
        <f>IF(BO85="","",RANK(BS85,BS$8:BS$305))</f>
      </c>
      <c r="BU85" s="49">
        <f>IF(BT85="",0,BS$306+1-BT85)</f>
        <v>0</v>
      </c>
      <c r="BV85" s="3">
        <f t="shared" si="113"/>
        <v>357</v>
      </c>
      <c r="BW85" s="69" t="e">
        <f>IF(BV85=0,"",RANK(BV85,BV$8:BV$305))</f>
        <v>#VALUE!</v>
      </c>
      <c r="CA85" s="87"/>
    </row>
    <row r="86" spans="2:79" ht="15">
      <c r="B86" s="105" t="s">
        <v>896</v>
      </c>
      <c r="C86" s="106" t="s">
        <v>671</v>
      </c>
      <c r="D86" s="107">
        <v>1110550151</v>
      </c>
      <c r="E86" s="99" t="s">
        <v>265</v>
      </c>
      <c r="F86" s="95">
        <v>12</v>
      </c>
      <c r="G86" s="95">
        <v>13</v>
      </c>
      <c r="H86" s="95">
        <v>19</v>
      </c>
      <c r="I86" s="95">
        <f>SUM(F86:H86)</f>
        <v>44</v>
      </c>
      <c r="J86" s="95">
        <f>IF(E86="","",RANK(I86,I$7:I$346))</f>
        <v>29</v>
      </c>
      <c r="K86" s="94">
        <f>IF(J86="",0,I$355+1-J86)</f>
        <v>184</v>
      </c>
      <c r="L86" s="95">
        <f>IF(E86="","",RANK(K86,K$7:K$350))</f>
        <v>29</v>
      </c>
      <c r="M86" s="43" t="s">
        <v>1157</v>
      </c>
      <c r="N86" s="44">
        <v>12</v>
      </c>
      <c r="O86" s="44">
        <v>15</v>
      </c>
      <c r="P86" s="44">
        <v>10</v>
      </c>
      <c r="Q86" s="4">
        <f>SUM(N86:P86)</f>
        <v>37</v>
      </c>
      <c r="R86" s="5">
        <f>IF(M86="","",RANK(Q86,Q$7:Q$354))</f>
        <v>107</v>
      </c>
      <c r="S86" s="38">
        <f>IF(R86="",0,Q$355+1-R86)</f>
        <v>146</v>
      </c>
      <c r="T86" s="3">
        <f>S86+K86</f>
        <v>330</v>
      </c>
      <c r="U86" s="5">
        <f t="shared" si="105"/>
        <v>52</v>
      </c>
      <c r="V86" s="43" t="s">
        <v>1446</v>
      </c>
      <c r="W86" s="44">
        <v>14</v>
      </c>
      <c r="X86" s="44">
        <v>8</v>
      </c>
      <c r="Y86" s="44">
        <v>13</v>
      </c>
      <c r="Z86" s="4">
        <f t="shared" si="106"/>
        <v>35</v>
      </c>
      <c r="AA86" s="5">
        <f t="shared" si="107"/>
        <v>182</v>
      </c>
      <c r="AB86" s="38">
        <f t="shared" si="108"/>
        <v>57</v>
      </c>
      <c r="AC86" s="3">
        <f t="shared" si="109"/>
        <v>387</v>
      </c>
      <c r="AD86" s="5">
        <f t="shared" si="110"/>
        <v>97</v>
      </c>
      <c r="AE86" s="21"/>
      <c r="AF86" s="22"/>
      <c r="AG86" s="22"/>
      <c r="AH86" s="22"/>
      <c r="AI86" s="5"/>
      <c r="AJ86" s="5">
        <f>IF(AE86="","",RANK(AI86,AI$7:AI$305))</f>
      </c>
      <c r="AK86" s="38"/>
      <c r="AL86" s="3">
        <f t="shared" si="114"/>
        <v>387</v>
      </c>
      <c r="AM86" s="5">
        <f>IF(AL86=0,"",RANK(AL86,AL$7:AL$305))</f>
        <v>86</v>
      </c>
      <c r="AN86" s="21"/>
      <c r="AO86" s="22"/>
      <c r="AP86" s="22"/>
      <c r="AQ86" s="22"/>
      <c r="AR86" s="4">
        <f t="shared" si="115"/>
        <v>0</v>
      </c>
      <c r="AS86" s="5">
        <f>IF(AN86="","",RANK(AR86,AR$7:AR$305))</f>
      </c>
      <c r="AT86" s="38">
        <f>IF(AS86="",0,AR$306+1-AS86)</f>
        <v>0</v>
      </c>
      <c r="AU86" s="3">
        <f t="shared" si="116"/>
        <v>387</v>
      </c>
      <c r="AV86" s="5" t="e">
        <f>IF(AU86=0,"",RANK(AU86,AU$7:AU$305))</f>
        <v>#VALUE!</v>
      </c>
      <c r="AW86" s="21"/>
      <c r="AX86" s="22"/>
      <c r="AY86" s="22"/>
      <c r="AZ86" s="22"/>
      <c r="BA86" s="5"/>
      <c r="BB86" s="5">
        <f>IF(AW86="","",RANK(BA86,BA$7:BA$305))</f>
      </c>
      <c r="BC86" s="38"/>
      <c r="BD86" s="3">
        <f t="shared" si="117"/>
        <v>387</v>
      </c>
      <c r="BE86" s="5" t="e">
        <f>IF(BD86=0,"",RANK(BD86,BD$7:BD$305))</f>
        <v>#VALUE!</v>
      </c>
      <c r="BF86" s="21"/>
      <c r="BG86" s="22"/>
      <c r="BH86" s="22"/>
      <c r="BI86" s="22"/>
      <c r="BJ86" s="4">
        <f t="shared" si="111"/>
        <v>0</v>
      </c>
      <c r="BK86" s="5">
        <f>IF(BF86="","",RANK(BJ86,BJ$7:BJ$305))</f>
      </c>
      <c r="BL86" s="38">
        <f>IF(BK86="",0,BJ$306+1-BK86)</f>
        <v>0</v>
      </c>
      <c r="BM86" s="3">
        <f t="shared" si="112"/>
        <v>387</v>
      </c>
      <c r="BN86" s="5" t="e">
        <f>IF(BM86=0,"",RANK(BM86,BM$7:BM$305))</f>
        <v>#VALUE!</v>
      </c>
      <c r="BO86" s="21"/>
      <c r="BP86" s="22"/>
      <c r="BQ86" s="22"/>
      <c r="BR86" s="22"/>
      <c r="BS86" s="5">
        <f t="shared" si="77"/>
        <v>0</v>
      </c>
      <c r="BT86" s="5">
        <f>IF(BO86="","",RANK(BS86,BS$8:BS$305))</f>
      </c>
      <c r="BU86" s="49">
        <f>IF(BT86="",0,BS$306+1-BT86)</f>
        <v>0</v>
      </c>
      <c r="BV86" s="3">
        <f t="shared" si="113"/>
        <v>387</v>
      </c>
      <c r="BW86" s="69" t="e">
        <f>IF(BV86=0,"",RANK(BV86,BV$8:BV$305))</f>
        <v>#VALUE!</v>
      </c>
      <c r="CA86" s="87"/>
    </row>
    <row r="87" spans="2:79" ht="15">
      <c r="B87" s="105" t="s">
        <v>1613</v>
      </c>
      <c r="C87" s="106" t="s">
        <v>671</v>
      </c>
      <c r="D87" s="107">
        <v>1110550172</v>
      </c>
      <c r="E87" s="99"/>
      <c r="F87" s="95"/>
      <c r="G87" s="95"/>
      <c r="H87" s="95"/>
      <c r="I87" s="95"/>
      <c r="J87" s="95"/>
      <c r="K87" s="94"/>
      <c r="L87" s="95"/>
      <c r="M87" s="43"/>
      <c r="N87" s="44"/>
      <c r="O87" s="44"/>
      <c r="P87" s="44"/>
      <c r="Q87" s="4"/>
      <c r="R87" s="5"/>
      <c r="S87" s="38"/>
      <c r="T87" s="3"/>
      <c r="U87" s="5">
        <f t="shared" si="105"/>
      </c>
      <c r="V87" s="43" t="s">
        <v>1447</v>
      </c>
      <c r="W87" s="44">
        <v>15</v>
      </c>
      <c r="X87" s="44">
        <v>14</v>
      </c>
      <c r="Y87" s="44">
        <v>19</v>
      </c>
      <c r="Z87" s="4">
        <f t="shared" si="106"/>
        <v>48</v>
      </c>
      <c r="AA87" s="5">
        <f t="shared" si="107"/>
        <v>11</v>
      </c>
      <c r="AB87" s="38">
        <f t="shared" si="108"/>
        <v>228</v>
      </c>
      <c r="AC87" s="3">
        <f t="shared" si="109"/>
        <v>228</v>
      </c>
      <c r="AD87" s="5">
        <f t="shared" si="110"/>
        <v>185</v>
      </c>
      <c r="AE87" s="21"/>
      <c r="AF87" s="22"/>
      <c r="AG87" s="22"/>
      <c r="AH87" s="22"/>
      <c r="AI87" s="5">
        <f>SUM(AF87:AH87)</f>
        <v>0</v>
      </c>
      <c r="AJ87" s="5">
        <f>IF(AE87="","",RANK(AI87,AI$7:AI$305))</f>
      </c>
      <c r="AK87" s="38">
        <f>IF(AJ87="",0,AI$306+1-AJ87)</f>
        <v>0</v>
      </c>
      <c r="AL87" s="3">
        <f t="shared" si="114"/>
        <v>228</v>
      </c>
      <c r="AM87" s="5">
        <f>IF(AL87=0,"",RANK(AL87,AL$7:AL$305))</f>
        <v>164</v>
      </c>
      <c r="AN87" s="21"/>
      <c r="AO87" s="22"/>
      <c r="AP87" s="22"/>
      <c r="AQ87" s="22"/>
      <c r="AR87" s="4">
        <f t="shared" si="115"/>
        <v>0</v>
      </c>
      <c r="AS87" s="5">
        <f>IF(AN87="","",RANK(AR87,AR$7:AR$305))</f>
      </c>
      <c r="AT87" s="38">
        <f>IF(AS87="",0,AR$306+1-AS87)</f>
        <v>0</v>
      </c>
      <c r="AU87" s="3">
        <f t="shared" si="116"/>
        <v>228</v>
      </c>
      <c r="AV87" s="5" t="e">
        <f>IF(AU87=0,"",RANK(AU87,AU$7:AU$305))</f>
        <v>#VALUE!</v>
      </c>
      <c r="AW87" s="21"/>
      <c r="AX87" s="22"/>
      <c r="AY87" s="22"/>
      <c r="AZ87" s="22"/>
      <c r="BA87" s="5">
        <f>SUM(AX87:AZ87)</f>
        <v>0</v>
      </c>
      <c r="BB87" s="5">
        <f>IF(AW87="","",RANK(BA87,BA$7:BA$305))</f>
      </c>
      <c r="BC87" s="38">
        <f>IF(BB87="",0,BA$306+1-BB87)</f>
        <v>0</v>
      </c>
      <c r="BD87" s="3">
        <f t="shared" si="117"/>
        <v>228</v>
      </c>
      <c r="BE87" s="5" t="e">
        <f>IF(BD87=0,"",RANK(BD87,BD$7:BD$305))</f>
        <v>#VALUE!</v>
      </c>
      <c r="BF87" s="21"/>
      <c r="BG87" s="22"/>
      <c r="BH87" s="22"/>
      <c r="BI87" s="22"/>
      <c r="BJ87" s="4">
        <f t="shared" si="111"/>
        <v>0</v>
      </c>
      <c r="BK87" s="5">
        <f>IF(BF87="","",RANK(BJ87,BJ$7:BJ$305))</f>
      </c>
      <c r="BL87" s="38">
        <f>IF(BK87="",0,BJ$306+1-BK87)</f>
        <v>0</v>
      </c>
      <c r="BM87" s="3">
        <f t="shared" si="112"/>
        <v>228</v>
      </c>
      <c r="BN87" s="5" t="e">
        <f>IF(BM87=0,"",RANK(BM87,BM$7:BM$305))</f>
        <v>#VALUE!</v>
      </c>
      <c r="BO87" s="21"/>
      <c r="BP87" s="22"/>
      <c r="BQ87" s="22"/>
      <c r="BR87" s="22"/>
      <c r="BS87" s="5">
        <f t="shared" si="77"/>
        <v>0</v>
      </c>
      <c r="BT87" s="5">
        <f>IF(BO87="","",RANK(BS87,BS$8:BS$305))</f>
      </c>
      <c r="BU87" s="49">
        <f>IF(BT87="",0,BS$306+1-BT87)</f>
        <v>0</v>
      </c>
      <c r="BV87" s="3">
        <f t="shared" si="113"/>
        <v>228</v>
      </c>
      <c r="BW87" s="69" t="e">
        <f>IF(BV87=0,"",RANK(BV87,BV$8:BV$305))</f>
        <v>#VALUE!</v>
      </c>
      <c r="CA87" s="87"/>
    </row>
    <row r="88" spans="2:79" ht="15">
      <c r="B88" s="105" t="s">
        <v>178</v>
      </c>
      <c r="C88" s="106" t="s">
        <v>671</v>
      </c>
      <c r="D88" s="107">
        <v>1110550188</v>
      </c>
      <c r="E88" s="65" t="s">
        <v>391</v>
      </c>
      <c r="F88" s="5">
        <v>10</v>
      </c>
      <c r="G88" s="5">
        <v>12</v>
      </c>
      <c r="H88" s="5">
        <v>16</v>
      </c>
      <c r="I88" s="5">
        <f>SUM(F88:H88)</f>
        <v>38</v>
      </c>
      <c r="J88" s="5">
        <f>IF(E88="","",RANK(I88,I$7:I$346))</f>
        <v>89</v>
      </c>
      <c r="K88" s="4">
        <f>IF(J88="",0,I$355+1-J88)</f>
        <v>124</v>
      </c>
      <c r="L88" s="5">
        <f>IF(E88="","",RANK(K88,K$7:K$350))</f>
        <v>89</v>
      </c>
      <c r="M88" s="43" t="s">
        <v>1158</v>
      </c>
      <c r="N88" s="44">
        <v>10</v>
      </c>
      <c r="O88" s="44">
        <v>8</v>
      </c>
      <c r="P88" s="44">
        <v>11</v>
      </c>
      <c r="Q88" s="5">
        <f>SUM(N88:P88)</f>
        <v>29</v>
      </c>
      <c r="R88" s="5">
        <f>IF(M88="","",RANK(Q88,Q$7:Q$354))</f>
        <v>235</v>
      </c>
      <c r="S88" s="38">
        <f>IF(R88="",0,Q$355+1-R88)</f>
        <v>18</v>
      </c>
      <c r="T88" s="3">
        <f>S88+K88</f>
        <v>142</v>
      </c>
      <c r="U88" s="5">
        <f t="shared" si="105"/>
        <v>194</v>
      </c>
      <c r="V88" s="43" t="s">
        <v>1448</v>
      </c>
      <c r="W88" s="44">
        <v>15</v>
      </c>
      <c r="X88" s="44">
        <v>12</v>
      </c>
      <c r="Y88" s="44">
        <v>16</v>
      </c>
      <c r="Z88" s="4">
        <f t="shared" si="106"/>
        <v>43</v>
      </c>
      <c r="AA88" s="5">
        <f t="shared" si="107"/>
        <v>58</v>
      </c>
      <c r="AB88" s="38">
        <f t="shared" si="108"/>
        <v>181</v>
      </c>
      <c r="AC88" s="3">
        <f t="shared" si="109"/>
        <v>323</v>
      </c>
      <c r="AD88" s="5">
        <f t="shared" si="110"/>
        <v>137</v>
      </c>
      <c r="AE88" s="21"/>
      <c r="AF88" s="22"/>
      <c r="AG88" s="22"/>
      <c r="AH88" s="22"/>
      <c r="AI88" s="5"/>
      <c r="AJ88" s="5"/>
      <c r="AK88" s="38"/>
      <c r="AL88" s="3"/>
      <c r="AM88" s="5"/>
      <c r="AN88" s="21"/>
      <c r="AO88" s="22"/>
      <c r="AP88" s="22"/>
      <c r="AQ88" s="22"/>
      <c r="AR88" s="4"/>
      <c r="AS88" s="5"/>
      <c r="AT88" s="38"/>
      <c r="AU88" s="3"/>
      <c r="AV88" s="5"/>
      <c r="AW88" s="21"/>
      <c r="AX88" s="22"/>
      <c r="AY88" s="22"/>
      <c r="AZ88" s="22"/>
      <c r="BA88" s="5"/>
      <c r="BB88" s="5"/>
      <c r="BC88" s="38"/>
      <c r="BD88" s="3"/>
      <c r="BE88" s="5"/>
      <c r="BF88" s="21"/>
      <c r="BG88" s="22"/>
      <c r="BH88" s="22"/>
      <c r="BI88" s="22"/>
      <c r="BJ88" s="4"/>
      <c r="BK88" s="5"/>
      <c r="BL88" s="38"/>
      <c r="BM88" s="3"/>
      <c r="BN88" s="5"/>
      <c r="BO88" s="43"/>
      <c r="BP88" s="44"/>
      <c r="BQ88" s="44"/>
      <c r="BR88" s="44"/>
      <c r="BS88" s="5"/>
      <c r="BT88" s="5"/>
      <c r="BU88" s="49"/>
      <c r="BV88" s="3"/>
      <c r="BW88" s="69"/>
      <c r="CA88" s="87"/>
    </row>
    <row r="89" spans="2:79" ht="15">
      <c r="B89" s="105" t="s">
        <v>52</v>
      </c>
      <c r="C89" s="106" t="s">
        <v>671</v>
      </c>
      <c r="D89" s="107">
        <v>1110550208</v>
      </c>
      <c r="E89" s="65" t="s">
        <v>511</v>
      </c>
      <c r="F89" s="5">
        <v>13</v>
      </c>
      <c r="G89" s="5">
        <v>11</v>
      </c>
      <c r="H89" s="5">
        <v>10</v>
      </c>
      <c r="I89" s="5">
        <f>SUM(F89:H89)</f>
        <v>34</v>
      </c>
      <c r="J89" s="5">
        <f>IF(E89="","",RANK(I89,I$7:I$346))</f>
        <v>147</v>
      </c>
      <c r="K89" s="4">
        <f>IF(J89="",0,I$355+1-J89)</f>
        <v>66</v>
      </c>
      <c r="L89" s="5">
        <f>IF(E89="","",RANK(K89,K$7:K$350))</f>
        <v>147</v>
      </c>
      <c r="M89" s="21"/>
      <c r="N89" s="22"/>
      <c r="O89" s="22"/>
      <c r="P89" s="22"/>
      <c r="Q89" s="5"/>
      <c r="R89" s="5"/>
      <c r="S89" s="38"/>
      <c r="T89" s="3">
        <f>S89+K89</f>
        <v>66</v>
      </c>
      <c r="U89" s="5">
        <f t="shared" si="105"/>
        <v>236</v>
      </c>
      <c r="V89" s="43" t="s">
        <v>1449</v>
      </c>
      <c r="W89" s="44">
        <v>13</v>
      </c>
      <c r="X89" s="44">
        <v>11</v>
      </c>
      <c r="Y89" s="44">
        <v>14</v>
      </c>
      <c r="Z89" s="4">
        <f t="shared" si="106"/>
        <v>38</v>
      </c>
      <c r="AA89" s="5">
        <f t="shared" si="107"/>
        <v>126</v>
      </c>
      <c r="AB89" s="38">
        <f t="shared" si="108"/>
        <v>113</v>
      </c>
      <c r="AC89" s="3">
        <f t="shared" si="109"/>
        <v>179</v>
      </c>
      <c r="AD89" s="5">
        <f t="shared" si="110"/>
        <v>221</v>
      </c>
      <c r="AE89" s="21"/>
      <c r="AF89" s="22"/>
      <c r="AG89" s="22"/>
      <c r="AH89" s="22"/>
      <c r="AI89" s="5"/>
      <c r="AJ89" s="5"/>
      <c r="AK89" s="38"/>
      <c r="AL89" s="3"/>
      <c r="AM89" s="5"/>
      <c r="AN89" s="21"/>
      <c r="AO89" s="22"/>
      <c r="AP89" s="22"/>
      <c r="AQ89" s="22"/>
      <c r="AR89" s="4">
        <f t="shared" si="115"/>
        <v>0</v>
      </c>
      <c r="AS89" s="5">
        <f>IF(AN89="","",RANK(AR89,AR$7:AR$305))</f>
      </c>
      <c r="AT89" s="38">
        <f>IF(AS89="",0,AR$306+1-AS89)</f>
        <v>0</v>
      </c>
      <c r="AU89" s="3">
        <f t="shared" si="116"/>
        <v>0</v>
      </c>
      <c r="AV89" s="5">
        <f>IF(AU89=0,"",RANK(AU89,AU$7:AU$305))</f>
      </c>
      <c r="AW89" s="21"/>
      <c r="AX89" s="22"/>
      <c r="AY89" s="22"/>
      <c r="AZ89" s="22"/>
      <c r="BA89" s="5"/>
      <c r="BB89" s="5">
        <f>IF(AW89="","",RANK(BA89,BA$7:BA$305))</f>
      </c>
      <c r="BC89" s="38"/>
      <c r="BD89" s="3">
        <f t="shared" si="117"/>
        <v>0</v>
      </c>
      <c r="BE89" s="5">
        <f>IF(BD89=0,"",RANK(BD89,BD$7:BD$305))</f>
      </c>
      <c r="BF89" s="21"/>
      <c r="BG89" s="22"/>
      <c r="BH89" s="22"/>
      <c r="BI89" s="22"/>
      <c r="BJ89" s="4">
        <f t="shared" si="111"/>
        <v>0</v>
      </c>
      <c r="BK89" s="5">
        <f>IF(BF89="","",RANK(BJ89,BJ$7:BJ$305))</f>
      </c>
      <c r="BL89" s="38">
        <f>IF(BK89="",0,BJ$306+1-BK89)</f>
        <v>0</v>
      </c>
      <c r="BM89" s="3">
        <f t="shared" si="112"/>
        <v>0</v>
      </c>
      <c r="BN89" s="5">
        <f>IF(BM89=0,"",RANK(BM89,BM$7:BM$305))</f>
      </c>
      <c r="BO89" s="43"/>
      <c r="BP89" s="44"/>
      <c r="BQ89" s="44"/>
      <c r="BR89" s="44"/>
      <c r="BS89" s="5">
        <f t="shared" si="77"/>
        <v>0</v>
      </c>
      <c r="BT89" s="5">
        <f>IF(BO89="","",RANK(BS89,BS$8:BS$305))</f>
      </c>
      <c r="BU89" s="49">
        <f>IF(BT89="",0,BS$306+1-BT89)</f>
        <v>0</v>
      </c>
      <c r="BV89" s="3">
        <f t="shared" si="113"/>
        <v>0</v>
      </c>
      <c r="BW89" s="69">
        <f>IF(BV89=0,"",RANK(BV89,BV$8:BV$305))</f>
      </c>
      <c r="CA89" s="87"/>
    </row>
    <row r="90" spans="2:79" ht="15">
      <c r="B90" s="105" t="s">
        <v>1614</v>
      </c>
      <c r="C90" s="106" t="s">
        <v>671</v>
      </c>
      <c r="D90" s="107">
        <v>1110550219</v>
      </c>
      <c r="E90" s="65"/>
      <c r="F90" s="5"/>
      <c r="G90" s="5"/>
      <c r="H90" s="5"/>
      <c r="I90" s="5"/>
      <c r="J90" s="5"/>
      <c r="K90" s="4"/>
      <c r="L90" s="5"/>
      <c r="M90" s="21"/>
      <c r="N90" s="22"/>
      <c r="O90" s="22"/>
      <c r="P90" s="22"/>
      <c r="Q90" s="5"/>
      <c r="R90" s="5"/>
      <c r="S90" s="38"/>
      <c r="T90" s="3"/>
      <c r="U90" s="5">
        <f t="shared" si="105"/>
      </c>
      <c r="V90" s="21" t="s">
        <v>1450</v>
      </c>
      <c r="W90" s="44">
        <v>12</v>
      </c>
      <c r="X90" s="44">
        <v>12</v>
      </c>
      <c r="Y90" s="44">
        <v>14</v>
      </c>
      <c r="Z90" s="4">
        <f t="shared" si="106"/>
        <v>38</v>
      </c>
      <c r="AA90" s="5">
        <f t="shared" si="107"/>
        <v>126</v>
      </c>
      <c r="AB90" s="38">
        <f t="shared" si="108"/>
        <v>113</v>
      </c>
      <c r="AC90" s="3">
        <f t="shared" si="109"/>
        <v>113</v>
      </c>
      <c r="AD90" s="5">
        <f t="shared" si="110"/>
        <v>239</v>
      </c>
      <c r="AE90" s="21"/>
      <c r="AF90" s="22"/>
      <c r="AG90" s="22"/>
      <c r="AH90" s="22"/>
      <c r="AI90" s="4">
        <f aca="true" t="shared" si="118" ref="AI90:AI102">SUM(AF90:AH90)</f>
        <v>0</v>
      </c>
      <c r="AJ90" s="5">
        <f>IF(AE90="","",RANK(AI90,AI$7:AI$305))</f>
      </c>
      <c r="AK90" s="38">
        <f>IF(AJ90="",0,AI$306+1-AJ90)</f>
        <v>0</v>
      </c>
      <c r="AL90" s="3">
        <f aca="true" t="shared" si="119" ref="AL90:AL102">AK90+AC90</f>
        <v>113</v>
      </c>
      <c r="AM90" s="5">
        <f>IF(AL90=0,"",RANK(AL90,AL$7:AL$305))</f>
        <v>217</v>
      </c>
      <c r="AN90" s="21"/>
      <c r="AO90" s="22"/>
      <c r="AP90" s="22"/>
      <c r="AQ90" s="22"/>
      <c r="AR90" s="4">
        <f t="shared" si="115"/>
        <v>0</v>
      </c>
      <c r="AS90" s="5">
        <f>IF(AN90="","",RANK(AR90,AR$7:AR$305))</f>
      </c>
      <c r="AT90" s="38">
        <f>IF(AS90="",0,AR$306+1-AS90)</f>
        <v>0</v>
      </c>
      <c r="AU90" s="3">
        <f t="shared" si="116"/>
        <v>113</v>
      </c>
      <c r="AV90" s="5" t="e">
        <f>IF(AU90=0,"",RANK(AU90,AU$7:AU$305))</f>
        <v>#VALUE!</v>
      </c>
      <c r="AW90" s="21"/>
      <c r="AX90" s="22"/>
      <c r="AY90" s="22"/>
      <c r="AZ90" s="22"/>
      <c r="BA90" s="5">
        <f>SUM(AX90:AZ90)</f>
        <v>0</v>
      </c>
      <c r="BB90" s="5">
        <f>IF(AW90="","",RANK(BA90,BA$7:BA$305))</f>
      </c>
      <c r="BC90" s="38">
        <f>IF(BB90="",0,BA$306+1-BB90)</f>
        <v>0</v>
      </c>
      <c r="BD90" s="3">
        <f t="shared" si="117"/>
        <v>113</v>
      </c>
      <c r="BE90" s="5" t="e">
        <f>IF(BD90=0,"",RANK(BD90,BD$7:BD$305))</f>
        <v>#VALUE!</v>
      </c>
      <c r="BF90" s="21"/>
      <c r="BG90" s="22"/>
      <c r="BH90" s="22"/>
      <c r="BI90" s="22"/>
      <c r="BJ90" s="4">
        <f t="shared" si="111"/>
        <v>0</v>
      </c>
      <c r="BK90" s="5">
        <f>IF(BF90="","",RANK(BJ90,BJ$7:BJ$305))</f>
      </c>
      <c r="BL90" s="38">
        <f>IF(BK90="",0,BJ$306+1-BK90)</f>
        <v>0</v>
      </c>
      <c r="BM90" s="3">
        <f t="shared" si="112"/>
        <v>113</v>
      </c>
      <c r="BN90" s="5" t="e">
        <f>IF(BM90=0,"",RANK(BM90,BM$7:BM$305))</f>
        <v>#VALUE!</v>
      </c>
      <c r="BO90" s="21"/>
      <c r="BP90" s="22"/>
      <c r="BQ90" s="22"/>
      <c r="BR90" s="22"/>
      <c r="BS90" s="5">
        <f t="shared" si="77"/>
        <v>0</v>
      </c>
      <c r="BT90" s="5">
        <f>IF(BO90="","",RANK(BS90,BS$8:BS$305))</f>
      </c>
      <c r="BU90" s="49">
        <f>IF(BT90="",0,BS$306+1-BT90)</f>
        <v>0</v>
      </c>
      <c r="BV90" s="3">
        <f t="shared" si="113"/>
        <v>113</v>
      </c>
      <c r="BW90" s="69" t="e">
        <f>IF(BV90=0,"",RANK(BV90,BV$8:BV$305))</f>
        <v>#VALUE!</v>
      </c>
      <c r="CA90" s="87"/>
    </row>
    <row r="91" spans="2:79" ht="15">
      <c r="B91" s="105" t="s">
        <v>151</v>
      </c>
      <c r="C91" s="106" t="s">
        <v>671</v>
      </c>
      <c r="D91" s="107">
        <v>1110550227</v>
      </c>
      <c r="E91" s="65" t="s">
        <v>393</v>
      </c>
      <c r="F91" s="5">
        <v>12</v>
      </c>
      <c r="G91" s="5">
        <v>11</v>
      </c>
      <c r="H91" s="5">
        <v>15</v>
      </c>
      <c r="I91" s="5">
        <f>SUM(F91:H91)</f>
        <v>38</v>
      </c>
      <c r="J91" s="5">
        <f>IF(E91="","",RANK(I91,I$7:I$346))</f>
        <v>89</v>
      </c>
      <c r="K91" s="4">
        <f>IF(J91="",0,I$355+1-J91)</f>
        <v>124</v>
      </c>
      <c r="L91" s="5">
        <f>IF(E91="","",RANK(K91,K$7:K$350))</f>
        <v>89</v>
      </c>
      <c r="M91" s="21" t="s">
        <v>1159</v>
      </c>
      <c r="N91" s="22">
        <v>13</v>
      </c>
      <c r="O91" s="22">
        <v>16</v>
      </c>
      <c r="P91" s="22">
        <v>16</v>
      </c>
      <c r="Q91" s="5">
        <f aca="true" t="shared" si="120" ref="Q91:Q101">SUM(N91:P91)</f>
        <v>45</v>
      </c>
      <c r="R91" s="5">
        <f aca="true" t="shared" si="121" ref="R91:R101">IF(M91="","",RANK(Q91,Q$7:Q$354))</f>
        <v>18</v>
      </c>
      <c r="S91" s="38">
        <f aca="true" t="shared" si="122" ref="S91:S101">IF(R91="",0,Q$355+1-R91)</f>
        <v>235</v>
      </c>
      <c r="T91" s="3">
        <f aca="true" t="shared" si="123" ref="T91:T101">S91+K91</f>
        <v>359</v>
      </c>
      <c r="U91" s="5">
        <f t="shared" si="105"/>
        <v>28</v>
      </c>
      <c r="V91" s="21" t="s">
        <v>1451</v>
      </c>
      <c r="W91" s="44">
        <v>15</v>
      </c>
      <c r="X91" s="44">
        <v>16</v>
      </c>
      <c r="Y91" s="44">
        <v>13</v>
      </c>
      <c r="Z91" s="4">
        <f t="shared" si="106"/>
        <v>44</v>
      </c>
      <c r="AA91" s="5">
        <f t="shared" si="107"/>
        <v>48</v>
      </c>
      <c r="AB91" s="38">
        <f t="shared" si="108"/>
        <v>191</v>
      </c>
      <c r="AC91" s="3">
        <f t="shared" si="109"/>
        <v>550</v>
      </c>
      <c r="AD91" s="5">
        <f t="shared" si="110"/>
        <v>20</v>
      </c>
      <c r="AE91" s="21"/>
      <c r="AF91" s="22"/>
      <c r="AG91" s="22"/>
      <c r="AH91" s="22"/>
      <c r="AI91" s="4"/>
      <c r="AJ91" s="5"/>
      <c r="AK91" s="38"/>
      <c r="AL91" s="3"/>
      <c r="AM91" s="5"/>
      <c r="AN91" s="21"/>
      <c r="AO91" s="22"/>
      <c r="AP91" s="22"/>
      <c r="AQ91" s="22"/>
      <c r="AR91" s="4"/>
      <c r="AS91" s="5"/>
      <c r="AT91" s="38"/>
      <c r="AU91" s="3"/>
      <c r="AV91" s="5"/>
      <c r="AW91" s="21"/>
      <c r="AX91" s="22"/>
      <c r="AY91" s="22"/>
      <c r="AZ91" s="22"/>
      <c r="BA91" s="5"/>
      <c r="BB91" s="5"/>
      <c r="BC91" s="38"/>
      <c r="BD91" s="3"/>
      <c r="BE91" s="5"/>
      <c r="BF91" s="43"/>
      <c r="BG91" s="44"/>
      <c r="BH91" s="44"/>
      <c r="BI91" s="44"/>
      <c r="BJ91" s="4"/>
      <c r="BK91" s="5"/>
      <c r="BL91" s="38"/>
      <c r="BM91" s="3"/>
      <c r="BN91" s="5"/>
      <c r="BO91" s="43"/>
      <c r="BP91" s="44"/>
      <c r="BQ91" s="44"/>
      <c r="BR91" s="44"/>
      <c r="BS91" s="5"/>
      <c r="BT91" s="5"/>
      <c r="BU91" s="49"/>
      <c r="BV91" s="3"/>
      <c r="BW91" s="69"/>
      <c r="CA91" s="87"/>
    </row>
    <row r="92" spans="2:79" ht="15">
      <c r="B92" s="132" t="s">
        <v>53</v>
      </c>
      <c r="C92" s="134" t="s">
        <v>671</v>
      </c>
      <c r="D92" s="107">
        <v>1110550237</v>
      </c>
      <c r="E92" s="65" t="s">
        <v>305</v>
      </c>
      <c r="F92" s="5">
        <v>14</v>
      </c>
      <c r="G92" s="5">
        <v>12</v>
      </c>
      <c r="H92" s="5">
        <v>16</v>
      </c>
      <c r="I92" s="5">
        <f>SUM(F92:H92)</f>
        <v>42</v>
      </c>
      <c r="J92" s="5">
        <f>IF(E92="","",RANK(I92,I$7:I$346))</f>
        <v>45</v>
      </c>
      <c r="K92" s="4">
        <f>IF(J92="",0,I$355+1-J92)</f>
        <v>168</v>
      </c>
      <c r="L92" s="5">
        <f>IF(E92="","",RANK(K92,K$7:K$350))</f>
        <v>45</v>
      </c>
      <c r="M92" s="21" t="s">
        <v>1160</v>
      </c>
      <c r="N92" s="22">
        <v>13</v>
      </c>
      <c r="O92" s="22">
        <v>13</v>
      </c>
      <c r="P92" s="22">
        <v>13</v>
      </c>
      <c r="Q92" s="5">
        <f t="shared" si="120"/>
        <v>39</v>
      </c>
      <c r="R92" s="5">
        <f t="shared" si="121"/>
        <v>77</v>
      </c>
      <c r="S92" s="38">
        <f t="shared" si="122"/>
        <v>176</v>
      </c>
      <c r="T92" s="3">
        <f t="shared" si="123"/>
        <v>344</v>
      </c>
      <c r="U92" s="5">
        <f t="shared" si="105"/>
        <v>40</v>
      </c>
      <c r="V92" s="21" t="s">
        <v>1452</v>
      </c>
      <c r="W92" s="44">
        <v>11</v>
      </c>
      <c r="X92" s="44">
        <v>12</v>
      </c>
      <c r="Y92" s="44">
        <v>14</v>
      </c>
      <c r="Z92" s="4">
        <f t="shared" si="106"/>
        <v>37</v>
      </c>
      <c r="AA92" s="5">
        <f t="shared" si="107"/>
        <v>147</v>
      </c>
      <c r="AB92" s="38">
        <f t="shared" si="108"/>
        <v>92</v>
      </c>
      <c r="AC92" s="3">
        <f t="shared" si="109"/>
        <v>436</v>
      </c>
      <c r="AD92" s="5">
        <f t="shared" si="110"/>
        <v>70</v>
      </c>
      <c r="AE92" s="21"/>
      <c r="AF92" s="22"/>
      <c r="AG92" s="22"/>
      <c r="AH92" s="22"/>
      <c r="AI92" s="4">
        <f t="shared" si="118"/>
        <v>0</v>
      </c>
      <c r="AJ92" s="5">
        <f aca="true" t="shared" si="124" ref="AJ92:AJ102">IF(AE92="","",RANK(AI92,AI$7:AI$305))</f>
      </c>
      <c r="AK92" s="38">
        <f aca="true" t="shared" si="125" ref="AK92:AK102">IF(AJ92="",0,AI$306+1-AJ92)</f>
        <v>0</v>
      </c>
      <c r="AL92" s="3">
        <f t="shared" si="119"/>
        <v>436</v>
      </c>
      <c r="AM92" s="5">
        <f aca="true" t="shared" si="126" ref="AM92:AM102">IF(AL92=0,"",RANK(AL92,AL$7:AL$305))</f>
        <v>61</v>
      </c>
      <c r="AN92" s="21"/>
      <c r="AO92" s="22"/>
      <c r="AP92" s="22"/>
      <c r="AQ92" s="22"/>
      <c r="AR92" s="4">
        <f t="shared" si="115"/>
        <v>0</v>
      </c>
      <c r="AS92" s="5">
        <f aca="true" t="shared" si="127" ref="AS92:AS102">IF(AN92="","",RANK(AR92,AR$7:AR$305))</f>
      </c>
      <c r="AT92" s="38">
        <f aca="true" t="shared" si="128" ref="AT92:AT102">IF(AS92="",0,AR$306+1-AS92)</f>
        <v>0</v>
      </c>
      <c r="AU92" s="3">
        <f t="shared" si="116"/>
        <v>436</v>
      </c>
      <c r="AV92" s="5" t="e">
        <f aca="true" t="shared" si="129" ref="AV92:AV102">IF(AU92=0,"",RANK(AU92,AU$7:AU$305))</f>
        <v>#VALUE!</v>
      </c>
      <c r="AW92" s="21"/>
      <c r="AX92" s="22"/>
      <c r="AY92" s="22"/>
      <c r="AZ92" s="22"/>
      <c r="BA92" s="5">
        <f>SUM(AX92:AZ92)</f>
        <v>0</v>
      </c>
      <c r="BB92" s="5">
        <f aca="true" t="shared" si="130" ref="BB92:BB102">IF(AW92="","",RANK(BA92,BA$7:BA$305))</f>
      </c>
      <c r="BC92" s="38">
        <f>IF(BB92="",0,BA$306+1-BB92)</f>
        <v>0</v>
      </c>
      <c r="BD92" s="3">
        <f t="shared" si="117"/>
        <v>436</v>
      </c>
      <c r="BE92" s="5" t="e">
        <f aca="true" t="shared" si="131" ref="BE92:BE102">IF(BD92=0,"",RANK(BD92,BD$7:BD$305))</f>
        <v>#VALUE!</v>
      </c>
      <c r="BF92" s="43"/>
      <c r="BG92" s="44"/>
      <c r="BH92" s="44"/>
      <c r="BI92" s="44"/>
      <c r="BJ92" s="4">
        <f t="shared" si="111"/>
        <v>0</v>
      </c>
      <c r="BK92" s="5">
        <f aca="true" t="shared" si="132" ref="BK92:BK102">IF(BF92="","",RANK(BJ92,BJ$7:BJ$305))</f>
      </c>
      <c r="BL92" s="38">
        <f aca="true" t="shared" si="133" ref="BL92:BL102">IF(BK92="",0,BJ$306+1-BK92)</f>
        <v>0</v>
      </c>
      <c r="BM92" s="3">
        <f t="shared" si="112"/>
        <v>436</v>
      </c>
      <c r="BN92" s="5" t="e">
        <f aca="true" t="shared" si="134" ref="BN92:BN102">IF(BM92=0,"",RANK(BM92,BM$7:BM$305))</f>
        <v>#VALUE!</v>
      </c>
      <c r="BO92" s="43"/>
      <c r="BP92" s="44"/>
      <c r="BQ92" s="44"/>
      <c r="BR92" s="44"/>
      <c r="BS92" s="5">
        <f t="shared" si="77"/>
        <v>0</v>
      </c>
      <c r="BT92" s="5">
        <f aca="true" t="shared" si="135" ref="BT92:BT102">IF(BO92="","",RANK(BS92,BS$8:BS$305))</f>
      </c>
      <c r="BU92" s="49">
        <f aca="true" t="shared" si="136" ref="BU92:BU102">IF(BT92="",0,BS$306+1-BT92)</f>
        <v>0</v>
      </c>
      <c r="BV92" s="3">
        <f t="shared" si="113"/>
        <v>436</v>
      </c>
      <c r="BW92" s="69" t="e">
        <f aca="true" t="shared" si="137" ref="BW92:BW102">IF(BV92=0,"",RANK(BV92,BV$8:BV$305))</f>
        <v>#VALUE!</v>
      </c>
      <c r="CA92" s="87"/>
    </row>
    <row r="93" spans="2:79" ht="15">
      <c r="B93" s="132" t="s">
        <v>1351</v>
      </c>
      <c r="C93" s="134" t="s">
        <v>671</v>
      </c>
      <c r="D93" s="107">
        <v>1110550282</v>
      </c>
      <c r="E93" s="65"/>
      <c r="F93" s="5"/>
      <c r="G93" s="5"/>
      <c r="H93" s="5"/>
      <c r="I93" s="5"/>
      <c r="J93" s="5"/>
      <c r="K93" s="4"/>
      <c r="L93" s="5"/>
      <c r="M93" s="21" t="s">
        <v>1161</v>
      </c>
      <c r="N93" s="22">
        <v>12</v>
      </c>
      <c r="O93" s="22">
        <v>11</v>
      </c>
      <c r="P93" s="22">
        <v>13</v>
      </c>
      <c r="Q93" s="5">
        <f t="shared" si="120"/>
        <v>36</v>
      </c>
      <c r="R93" s="5">
        <f t="shared" si="121"/>
        <v>128</v>
      </c>
      <c r="S93" s="38">
        <f t="shared" si="122"/>
        <v>125</v>
      </c>
      <c r="T93" s="3">
        <f t="shared" si="123"/>
        <v>125</v>
      </c>
      <c r="U93" s="5">
        <f t="shared" si="105"/>
        <v>202</v>
      </c>
      <c r="V93" s="21" t="s">
        <v>1453</v>
      </c>
      <c r="W93" s="44">
        <v>12</v>
      </c>
      <c r="X93" s="44">
        <v>13</v>
      </c>
      <c r="Y93" s="44">
        <v>10</v>
      </c>
      <c r="Z93" s="4">
        <f t="shared" si="106"/>
        <v>35</v>
      </c>
      <c r="AA93" s="5">
        <f t="shared" si="107"/>
        <v>182</v>
      </c>
      <c r="AB93" s="38">
        <f t="shared" si="108"/>
        <v>57</v>
      </c>
      <c r="AC93" s="3">
        <f t="shared" si="109"/>
        <v>182</v>
      </c>
      <c r="AD93" s="5">
        <f t="shared" si="110"/>
        <v>218</v>
      </c>
      <c r="AE93" s="21"/>
      <c r="AF93" s="22"/>
      <c r="AG93" s="22"/>
      <c r="AH93" s="22"/>
      <c r="AI93" s="5">
        <f t="shared" si="118"/>
        <v>0</v>
      </c>
      <c r="AJ93" s="5">
        <f t="shared" si="124"/>
      </c>
      <c r="AK93" s="38">
        <f t="shared" si="125"/>
        <v>0</v>
      </c>
      <c r="AL93" s="3">
        <f t="shared" si="119"/>
        <v>182</v>
      </c>
      <c r="AM93" s="5">
        <f t="shared" si="126"/>
        <v>197</v>
      </c>
      <c r="AN93" s="43"/>
      <c r="AO93" s="44"/>
      <c r="AP93" s="44"/>
      <c r="AQ93" s="44"/>
      <c r="AR93" s="4">
        <f t="shared" si="115"/>
        <v>0</v>
      </c>
      <c r="AS93" s="5">
        <f t="shared" si="127"/>
      </c>
      <c r="AT93" s="38">
        <f t="shared" si="128"/>
        <v>0</v>
      </c>
      <c r="AU93" s="3">
        <f t="shared" si="116"/>
        <v>182</v>
      </c>
      <c r="AV93" s="5" t="e">
        <f t="shared" si="129"/>
        <v>#VALUE!</v>
      </c>
      <c r="AW93" s="43"/>
      <c r="AX93" s="44"/>
      <c r="AY93" s="44"/>
      <c r="AZ93" s="44"/>
      <c r="BA93" s="5">
        <f>SUM(AX93:AZ93)</f>
        <v>0</v>
      </c>
      <c r="BB93" s="5">
        <f t="shared" si="130"/>
      </c>
      <c r="BC93" s="38">
        <f>IF(BB93="",0,BA$306+1-BB93)</f>
        <v>0</v>
      </c>
      <c r="BD93" s="3">
        <f t="shared" si="117"/>
        <v>182</v>
      </c>
      <c r="BE93" s="5" t="e">
        <f t="shared" si="131"/>
        <v>#VALUE!</v>
      </c>
      <c r="BF93" s="21"/>
      <c r="BG93" s="22"/>
      <c r="BH93" s="22"/>
      <c r="BI93" s="22"/>
      <c r="BJ93" s="4">
        <f t="shared" si="111"/>
        <v>0</v>
      </c>
      <c r="BK93" s="5">
        <f t="shared" si="132"/>
      </c>
      <c r="BL93" s="38">
        <f t="shared" si="133"/>
        <v>0</v>
      </c>
      <c r="BM93" s="3">
        <f t="shared" si="112"/>
        <v>182</v>
      </c>
      <c r="BN93" s="5" t="e">
        <f t="shared" si="134"/>
        <v>#VALUE!</v>
      </c>
      <c r="BO93" s="43"/>
      <c r="BP93" s="44"/>
      <c r="BQ93" s="44"/>
      <c r="BR93" s="44"/>
      <c r="BS93" s="5">
        <f t="shared" si="77"/>
        <v>0</v>
      </c>
      <c r="BT93" s="5">
        <f t="shared" si="135"/>
      </c>
      <c r="BU93" s="49">
        <f t="shared" si="136"/>
        <v>0</v>
      </c>
      <c r="BV93" s="3">
        <f t="shared" si="113"/>
        <v>182</v>
      </c>
      <c r="BW93" s="69" t="e">
        <f t="shared" si="137"/>
        <v>#VALUE!</v>
      </c>
      <c r="CA93" s="87"/>
    </row>
    <row r="94" spans="2:79" ht="15">
      <c r="B94" s="132" t="s">
        <v>1352</v>
      </c>
      <c r="C94" s="106" t="s">
        <v>682</v>
      </c>
      <c r="D94" s="107">
        <v>1111310006</v>
      </c>
      <c r="E94" s="65"/>
      <c r="F94" s="5"/>
      <c r="G94" s="5"/>
      <c r="H94" s="5"/>
      <c r="I94" s="5"/>
      <c r="J94" s="5"/>
      <c r="K94" s="4"/>
      <c r="L94" s="5"/>
      <c r="M94" s="21" t="s">
        <v>1162</v>
      </c>
      <c r="N94" s="22">
        <v>11</v>
      </c>
      <c r="O94" s="22">
        <v>16</v>
      </c>
      <c r="P94" s="22">
        <v>10</v>
      </c>
      <c r="Q94" s="5">
        <f t="shared" si="120"/>
        <v>37</v>
      </c>
      <c r="R94" s="5">
        <f t="shared" si="121"/>
        <v>107</v>
      </c>
      <c r="S94" s="38">
        <f t="shared" si="122"/>
        <v>146</v>
      </c>
      <c r="T94" s="3">
        <f t="shared" si="123"/>
        <v>146</v>
      </c>
      <c r="U94" s="5">
        <f t="shared" si="105"/>
        <v>190</v>
      </c>
      <c r="V94" s="21" t="s">
        <v>1454</v>
      </c>
      <c r="W94" s="44">
        <v>16</v>
      </c>
      <c r="X94" s="44">
        <v>14</v>
      </c>
      <c r="Y94" s="44">
        <v>15</v>
      </c>
      <c r="Z94" s="4">
        <f t="shared" si="106"/>
        <v>45</v>
      </c>
      <c r="AA94" s="5">
        <f t="shared" si="107"/>
        <v>32</v>
      </c>
      <c r="AB94" s="38">
        <f t="shared" si="108"/>
        <v>207</v>
      </c>
      <c r="AC94" s="3">
        <f t="shared" si="109"/>
        <v>353</v>
      </c>
      <c r="AD94" s="5">
        <f t="shared" si="110"/>
        <v>112</v>
      </c>
      <c r="AE94" s="21"/>
      <c r="AF94" s="22"/>
      <c r="AG94" s="22"/>
      <c r="AH94" s="22"/>
      <c r="AI94" s="5">
        <f t="shared" si="118"/>
        <v>0</v>
      </c>
      <c r="AJ94" s="5">
        <f t="shared" si="124"/>
      </c>
      <c r="AK94" s="38">
        <f t="shared" si="125"/>
        <v>0</v>
      </c>
      <c r="AL94" s="3">
        <f t="shared" si="119"/>
        <v>353</v>
      </c>
      <c r="AM94" s="5">
        <f t="shared" si="126"/>
        <v>99</v>
      </c>
      <c r="AN94" s="21"/>
      <c r="AO94" s="22"/>
      <c r="AP94" s="22"/>
      <c r="AQ94" s="22"/>
      <c r="AR94" s="4">
        <f t="shared" si="115"/>
        <v>0</v>
      </c>
      <c r="AS94" s="5">
        <f t="shared" si="127"/>
      </c>
      <c r="AT94" s="38">
        <f t="shared" si="128"/>
        <v>0</v>
      </c>
      <c r="AU94" s="3">
        <f t="shared" si="116"/>
        <v>353</v>
      </c>
      <c r="AV94" s="5" t="e">
        <f t="shared" si="129"/>
        <v>#VALUE!</v>
      </c>
      <c r="AW94" s="21"/>
      <c r="AX94" s="22"/>
      <c r="AY94" s="22"/>
      <c r="AZ94" s="22"/>
      <c r="BA94" s="5">
        <f>SUM(AX94:AZ94)</f>
        <v>0</v>
      </c>
      <c r="BB94" s="5">
        <f t="shared" si="130"/>
      </c>
      <c r="BC94" s="38">
        <f>IF(BB94="",0,BA$306+1-BB94)</f>
        <v>0</v>
      </c>
      <c r="BD94" s="3">
        <f t="shared" si="117"/>
        <v>353</v>
      </c>
      <c r="BE94" s="5" t="e">
        <f t="shared" si="131"/>
        <v>#VALUE!</v>
      </c>
      <c r="BF94" s="43"/>
      <c r="BG94" s="44"/>
      <c r="BH94" s="44"/>
      <c r="BI94" s="44"/>
      <c r="BJ94" s="4">
        <f t="shared" si="111"/>
        <v>0</v>
      </c>
      <c r="BK94" s="5">
        <f t="shared" si="132"/>
      </c>
      <c r="BL94" s="38">
        <f t="shared" si="133"/>
        <v>0</v>
      </c>
      <c r="BM94" s="3">
        <f t="shared" si="112"/>
        <v>353</v>
      </c>
      <c r="BN94" s="5" t="e">
        <f t="shared" si="134"/>
        <v>#VALUE!</v>
      </c>
      <c r="BO94" s="21"/>
      <c r="BP94" s="22"/>
      <c r="BQ94" s="22"/>
      <c r="BR94" s="22"/>
      <c r="BS94" s="5">
        <f t="shared" si="77"/>
        <v>0</v>
      </c>
      <c r="BT94" s="5">
        <f t="shared" si="135"/>
      </c>
      <c r="BU94" s="49">
        <f t="shared" si="136"/>
        <v>0</v>
      </c>
      <c r="BV94" s="3">
        <f t="shared" si="113"/>
        <v>353</v>
      </c>
      <c r="BW94" s="69" t="e">
        <f t="shared" si="137"/>
        <v>#VALUE!</v>
      </c>
      <c r="CA94" s="87"/>
    </row>
    <row r="95" spans="2:79" ht="15">
      <c r="B95" s="105" t="s">
        <v>54</v>
      </c>
      <c r="C95" s="106" t="s">
        <v>682</v>
      </c>
      <c r="D95" s="107">
        <v>1111310030</v>
      </c>
      <c r="E95" s="65" t="s">
        <v>430</v>
      </c>
      <c r="F95" s="5">
        <v>14</v>
      </c>
      <c r="G95" s="5">
        <v>11</v>
      </c>
      <c r="H95" s="5">
        <v>12</v>
      </c>
      <c r="I95" s="5">
        <f aca="true" t="shared" si="138" ref="I95:I101">SUM(F95:H95)</f>
        <v>37</v>
      </c>
      <c r="J95" s="5">
        <f aca="true" t="shared" si="139" ref="J95:J101">IF(E95="","",RANK(I95,I$7:I$346))</f>
        <v>100</v>
      </c>
      <c r="K95" s="4">
        <f aca="true" t="shared" si="140" ref="K95:K101">IF(J95="",0,I$355+1-J95)</f>
        <v>113</v>
      </c>
      <c r="L95" s="5">
        <f aca="true" t="shared" si="141" ref="L95:L101">IF(E95="","",RANK(K95,K$7:K$350))</f>
        <v>100</v>
      </c>
      <c r="M95" s="21" t="s">
        <v>1163</v>
      </c>
      <c r="N95" s="22">
        <v>12</v>
      </c>
      <c r="O95" s="22">
        <v>13</v>
      </c>
      <c r="P95" s="22">
        <v>11</v>
      </c>
      <c r="Q95" s="5">
        <f t="shared" si="120"/>
        <v>36</v>
      </c>
      <c r="R95" s="5">
        <f t="shared" si="121"/>
        <v>128</v>
      </c>
      <c r="S95" s="38">
        <f t="shared" si="122"/>
        <v>125</v>
      </c>
      <c r="T95" s="3">
        <f t="shared" si="123"/>
        <v>238</v>
      </c>
      <c r="U95" s="5">
        <f t="shared" si="105"/>
        <v>110</v>
      </c>
      <c r="V95" s="21" t="s">
        <v>1455</v>
      </c>
      <c r="W95" s="44">
        <v>14</v>
      </c>
      <c r="X95" s="44">
        <v>12</v>
      </c>
      <c r="Y95" s="44">
        <v>16</v>
      </c>
      <c r="Z95" s="4">
        <f t="shared" si="106"/>
        <v>42</v>
      </c>
      <c r="AA95" s="5">
        <f t="shared" si="107"/>
        <v>66</v>
      </c>
      <c r="AB95" s="38">
        <f t="shared" si="108"/>
        <v>173</v>
      </c>
      <c r="AC95" s="3">
        <f t="shared" si="109"/>
        <v>411</v>
      </c>
      <c r="AD95" s="5">
        <f t="shared" si="110"/>
        <v>86</v>
      </c>
      <c r="AE95" s="21"/>
      <c r="AF95" s="22"/>
      <c r="AG95" s="22"/>
      <c r="AH95" s="22"/>
      <c r="AI95" s="5">
        <f t="shared" si="118"/>
        <v>0</v>
      </c>
      <c r="AJ95" s="5">
        <f t="shared" si="124"/>
      </c>
      <c r="AK95" s="38">
        <f t="shared" si="125"/>
        <v>0</v>
      </c>
      <c r="AL95" s="3">
        <f t="shared" si="119"/>
        <v>411</v>
      </c>
      <c r="AM95" s="5">
        <f t="shared" si="126"/>
        <v>76</v>
      </c>
      <c r="AN95" s="43"/>
      <c r="AO95" s="44"/>
      <c r="AP95" s="44"/>
      <c r="AQ95" s="44"/>
      <c r="AR95" s="4">
        <f t="shared" si="115"/>
        <v>0</v>
      </c>
      <c r="AS95" s="5">
        <f t="shared" si="127"/>
      </c>
      <c r="AT95" s="38">
        <f t="shared" si="128"/>
        <v>0</v>
      </c>
      <c r="AU95" s="3">
        <f t="shared" si="116"/>
        <v>411</v>
      </c>
      <c r="AV95" s="5" t="e">
        <f t="shared" si="129"/>
        <v>#VALUE!</v>
      </c>
      <c r="AW95" s="43"/>
      <c r="AX95" s="44"/>
      <c r="AY95" s="44"/>
      <c r="AZ95" s="44"/>
      <c r="BA95" s="5"/>
      <c r="BB95" s="5">
        <f t="shared" si="130"/>
      </c>
      <c r="BC95" s="38"/>
      <c r="BD95" s="3">
        <f t="shared" si="117"/>
        <v>411</v>
      </c>
      <c r="BE95" s="5" t="e">
        <f t="shared" si="131"/>
        <v>#VALUE!</v>
      </c>
      <c r="BF95" s="43"/>
      <c r="BG95" s="44"/>
      <c r="BH95" s="44"/>
      <c r="BI95" s="44"/>
      <c r="BJ95" s="4">
        <f t="shared" si="111"/>
        <v>0</v>
      </c>
      <c r="BK95" s="5">
        <f t="shared" si="132"/>
      </c>
      <c r="BL95" s="38">
        <f t="shared" si="133"/>
        <v>0</v>
      </c>
      <c r="BM95" s="3">
        <f t="shared" si="112"/>
        <v>411</v>
      </c>
      <c r="BN95" s="5" t="e">
        <f t="shared" si="134"/>
        <v>#VALUE!</v>
      </c>
      <c r="BO95" s="21"/>
      <c r="BP95" s="22"/>
      <c r="BQ95" s="22"/>
      <c r="BR95" s="22"/>
      <c r="BS95" s="5">
        <f t="shared" si="77"/>
        <v>0</v>
      </c>
      <c r="BT95" s="5">
        <f t="shared" si="135"/>
      </c>
      <c r="BU95" s="49">
        <f t="shared" si="136"/>
        <v>0</v>
      </c>
      <c r="BV95" s="3">
        <f t="shared" si="113"/>
        <v>411</v>
      </c>
      <c r="BW95" s="69" t="e">
        <f t="shared" si="137"/>
        <v>#VALUE!</v>
      </c>
      <c r="CA95" s="87"/>
    </row>
    <row r="96" spans="2:79" ht="15">
      <c r="B96" s="105" t="s">
        <v>55</v>
      </c>
      <c r="C96" s="106" t="s">
        <v>682</v>
      </c>
      <c r="D96" s="107">
        <v>1111310057</v>
      </c>
      <c r="E96" s="99" t="s">
        <v>238</v>
      </c>
      <c r="F96" s="95">
        <v>15</v>
      </c>
      <c r="G96" s="95">
        <v>11</v>
      </c>
      <c r="H96" s="95">
        <v>14</v>
      </c>
      <c r="I96" s="95">
        <f t="shared" si="138"/>
        <v>40</v>
      </c>
      <c r="J96" s="95">
        <f t="shared" si="139"/>
        <v>64</v>
      </c>
      <c r="K96" s="94">
        <f t="shared" si="140"/>
        <v>149</v>
      </c>
      <c r="L96" s="95">
        <f t="shared" si="141"/>
        <v>64</v>
      </c>
      <c r="M96" s="21" t="s">
        <v>1164</v>
      </c>
      <c r="N96" s="22">
        <v>13</v>
      </c>
      <c r="O96" s="22">
        <v>9</v>
      </c>
      <c r="P96" s="22">
        <v>11</v>
      </c>
      <c r="Q96" s="5">
        <f t="shared" si="120"/>
        <v>33</v>
      </c>
      <c r="R96" s="5">
        <f t="shared" si="121"/>
        <v>183</v>
      </c>
      <c r="S96" s="38">
        <f t="shared" si="122"/>
        <v>70</v>
      </c>
      <c r="T96" s="3">
        <f t="shared" si="123"/>
        <v>219</v>
      </c>
      <c r="U96" s="5">
        <f t="shared" si="105"/>
        <v>137</v>
      </c>
      <c r="V96" s="21" t="s">
        <v>1456</v>
      </c>
      <c r="W96" s="44">
        <v>14</v>
      </c>
      <c r="X96" s="44">
        <v>12</v>
      </c>
      <c r="Y96" s="44">
        <v>15</v>
      </c>
      <c r="Z96" s="4">
        <f t="shared" si="106"/>
        <v>41</v>
      </c>
      <c r="AA96" s="5">
        <f t="shared" si="107"/>
        <v>87</v>
      </c>
      <c r="AB96" s="38">
        <f t="shared" si="108"/>
        <v>152</v>
      </c>
      <c r="AC96" s="3">
        <f t="shared" si="109"/>
        <v>371</v>
      </c>
      <c r="AD96" s="5">
        <f t="shared" si="110"/>
        <v>103</v>
      </c>
      <c r="AE96" s="21"/>
      <c r="AF96" s="22"/>
      <c r="AG96" s="22"/>
      <c r="AH96" s="22"/>
      <c r="AI96" s="4">
        <f t="shared" si="118"/>
        <v>0</v>
      </c>
      <c r="AJ96" s="5">
        <f t="shared" si="124"/>
      </c>
      <c r="AK96" s="38">
        <f t="shared" si="125"/>
        <v>0</v>
      </c>
      <c r="AL96" s="3">
        <f t="shared" si="119"/>
        <v>371</v>
      </c>
      <c r="AM96" s="5">
        <f t="shared" si="126"/>
        <v>91</v>
      </c>
      <c r="AN96" s="43"/>
      <c r="AO96" s="44"/>
      <c r="AP96" s="44"/>
      <c r="AQ96" s="44"/>
      <c r="AR96" s="4">
        <f t="shared" si="115"/>
        <v>0</v>
      </c>
      <c r="AS96" s="5">
        <f t="shared" si="127"/>
      </c>
      <c r="AT96" s="38">
        <f t="shared" si="128"/>
        <v>0</v>
      </c>
      <c r="AU96" s="3">
        <f t="shared" si="116"/>
        <v>371</v>
      </c>
      <c r="AV96" s="5" t="e">
        <f t="shared" si="129"/>
        <v>#VALUE!</v>
      </c>
      <c r="AW96" s="43"/>
      <c r="AX96" s="44"/>
      <c r="AY96" s="44"/>
      <c r="AZ96" s="44"/>
      <c r="BA96" s="5">
        <f aca="true" t="shared" si="142" ref="BA96:BA104">SUM(AX96:AZ96)</f>
        <v>0</v>
      </c>
      <c r="BB96" s="5">
        <f t="shared" si="130"/>
      </c>
      <c r="BC96" s="38">
        <f aca="true" t="shared" si="143" ref="BC96:BC102">IF(BB96="",0,BA$306+1-BB96)</f>
        <v>0</v>
      </c>
      <c r="BD96" s="3">
        <f t="shared" si="117"/>
        <v>371</v>
      </c>
      <c r="BE96" s="5" t="e">
        <f t="shared" si="131"/>
        <v>#VALUE!</v>
      </c>
      <c r="BF96" s="21"/>
      <c r="BG96" s="22"/>
      <c r="BH96" s="22"/>
      <c r="BI96" s="22"/>
      <c r="BJ96" s="4">
        <f t="shared" si="111"/>
        <v>0</v>
      </c>
      <c r="BK96" s="5">
        <f t="shared" si="132"/>
      </c>
      <c r="BL96" s="38">
        <f t="shared" si="133"/>
        <v>0</v>
      </c>
      <c r="BM96" s="3">
        <f t="shared" si="112"/>
        <v>371</v>
      </c>
      <c r="BN96" s="5" t="e">
        <f t="shared" si="134"/>
        <v>#VALUE!</v>
      </c>
      <c r="BO96" s="21"/>
      <c r="BP96" s="22"/>
      <c r="BQ96" s="22"/>
      <c r="BR96" s="22"/>
      <c r="BS96" s="5">
        <f t="shared" si="77"/>
        <v>0</v>
      </c>
      <c r="BT96" s="5">
        <f t="shared" si="135"/>
      </c>
      <c r="BU96" s="49">
        <f t="shared" si="136"/>
        <v>0</v>
      </c>
      <c r="BV96" s="3">
        <f t="shared" si="113"/>
        <v>371</v>
      </c>
      <c r="BW96" s="69" t="e">
        <f t="shared" si="137"/>
        <v>#VALUE!</v>
      </c>
      <c r="CA96" s="87"/>
    </row>
    <row r="97" spans="2:79" ht="15">
      <c r="B97" s="105" t="s">
        <v>56</v>
      </c>
      <c r="C97" s="106" t="s">
        <v>682</v>
      </c>
      <c r="D97" s="107">
        <v>1111310062</v>
      </c>
      <c r="E97" s="65" t="s">
        <v>387</v>
      </c>
      <c r="F97" s="5">
        <v>13</v>
      </c>
      <c r="G97" s="5">
        <v>11</v>
      </c>
      <c r="H97" s="5">
        <v>14</v>
      </c>
      <c r="I97" s="5">
        <f t="shared" si="138"/>
        <v>38</v>
      </c>
      <c r="J97" s="5">
        <f t="shared" si="139"/>
        <v>89</v>
      </c>
      <c r="K97" s="4">
        <f t="shared" si="140"/>
        <v>124</v>
      </c>
      <c r="L97" s="5">
        <f t="shared" si="141"/>
        <v>89</v>
      </c>
      <c r="M97" s="21" t="s">
        <v>1165</v>
      </c>
      <c r="N97" s="22">
        <v>14</v>
      </c>
      <c r="O97" s="22">
        <v>17</v>
      </c>
      <c r="P97" s="22">
        <v>15</v>
      </c>
      <c r="Q97" s="5">
        <f t="shared" si="120"/>
        <v>46</v>
      </c>
      <c r="R97" s="5">
        <f t="shared" si="121"/>
        <v>12</v>
      </c>
      <c r="S97" s="38">
        <f t="shared" si="122"/>
        <v>241</v>
      </c>
      <c r="T97" s="3">
        <f t="shared" si="123"/>
        <v>365</v>
      </c>
      <c r="U97" s="5">
        <f t="shared" si="105"/>
        <v>26</v>
      </c>
      <c r="V97" s="43" t="s">
        <v>1457</v>
      </c>
      <c r="W97" s="44">
        <v>16</v>
      </c>
      <c r="X97" s="44">
        <v>12</v>
      </c>
      <c r="Y97" s="44">
        <v>14</v>
      </c>
      <c r="Z97" s="4">
        <f t="shared" si="106"/>
        <v>42</v>
      </c>
      <c r="AA97" s="5">
        <f t="shared" si="107"/>
        <v>66</v>
      </c>
      <c r="AB97" s="38">
        <f t="shared" si="108"/>
        <v>173</v>
      </c>
      <c r="AC97" s="3">
        <f t="shared" si="109"/>
        <v>538</v>
      </c>
      <c r="AD97" s="5">
        <f t="shared" si="110"/>
        <v>25</v>
      </c>
      <c r="AE97" s="43"/>
      <c r="AF97" s="44"/>
      <c r="AG97" s="44"/>
      <c r="AH97" s="44"/>
      <c r="AI97" s="4">
        <f t="shared" si="118"/>
        <v>0</v>
      </c>
      <c r="AJ97" s="5">
        <f t="shared" si="124"/>
      </c>
      <c r="AK97" s="38">
        <f t="shared" si="125"/>
        <v>0</v>
      </c>
      <c r="AL97" s="3">
        <f t="shared" si="119"/>
        <v>538</v>
      </c>
      <c r="AM97" s="5">
        <f t="shared" si="126"/>
        <v>22</v>
      </c>
      <c r="AN97" s="21"/>
      <c r="AO97" s="22"/>
      <c r="AP97" s="22"/>
      <c r="AQ97" s="22"/>
      <c r="AR97" s="4">
        <f t="shared" si="115"/>
        <v>0</v>
      </c>
      <c r="AS97" s="5">
        <f t="shared" si="127"/>
      </c>
      <c r="AT97" s="38">
        <f t="shared" si="128"/>
        <v>0</v>
      </c>
      <c r="AU97" s="3">
        <f t="shared" si="116"/>
        <v>538</v>
      </c>
      <c r="AV97" s="5" t="e">
        <f t="shared" si="129"/>
        <v>#VALUE!</v>
      </c>
      <c r="AW97" s="21"/>
      <c r="AX97" s="22"/>
      <c r="AY97" s="22"/>
      <c r="AZ97" s="22"/>
      <c r="BA97" s="5">
        <f t="shared" si="142"/>
        <v>0</v>
      </c>
      <c r="BB97" s="5">
        <f t="shared" si="130"/>
      </c>
      <c r="BC97" s="38">
        <f t="shared" si="143"/>
        <v>0</v>
      </c>
      <c r="BD97" s="3">
        <f t="shared" si="117"/>
        <v>538</v>
      </c>
      <c r="BE97" s="5" t="e">
        <f t="shared" si="131"/>
        <v>#VALUE!</v>
      </c>
      <c r="BF97" s="21"/>
      <c r="BG97" s="22"/>
      <c r="BH97" s="22"/>
      <c r="BI97" s="22"/>
      <c r="BJ97" s="4">
        <f t="shared" si="111"/>
        <v>0</v>
      </c>
      <c r="BK97" s="5">
        <f t="shared" si="132"/>
      </c>
      <c r="BL97" s="38">
        <f t="shared" si="133"/>
        <v>0</v>
      </c>
      <c r="BM97" s="3">
        <f t="shared" si="112"/>
        <v>538</v>
      </c>
      <c r="BN97" s="5" t="e">
        <f t="shared" si="134"/>
        <v>#VALUE!</v>
      </c>
      <c r="BO97" s="21"/>
      <c r="BP97" s="22"/>
      <c r="BQ97" s="22"/>
      <c r="BR97" s="22"/>
      <c r="BS97" s="5">
        <f t="shared" si="77"/>
        <v>0</v>
      </c>
      <c r="BT97" s="5">
        <f t="shared" si="135"/>
      </c>
      <c r="BU97" s="49">
        <f t="shared" si="136"/>
        <v>0</v>
      </c>
      <c r="BV97" s="3">
        <f t="shared" si="113"/>
        <v>538</v>
      </c>
      <c r="BW97" s="69" t="e">
        <f t="shared" si="137"/>
        <v>#VALUE!</v>
      </c>
      <c r="CA97" s="87"/>
    </row>
    <row r="98" spans="2:79" ht="15">
      <c r="B98" s="105" t="s">
        <v>57</v>
      </c>
      <c r="C98" s="106" t="s">
        <v>682</v>
      </c>
      <c r="D98" s="107">
        <v>1111310078</v>
      </c>
      <c r="E98" s="65" t="s">
        <v>196</v>
      </c>
      <c r="F98" s="5">
        <v>11</v>
      </c>
      <c r="G98" s="5">
        <v>12</v>
      </c>
      <c r="H98" s="5">
        <v>15</v>
      </c>
      <c r="I98" s="5">
        <f t="shared" si="138"/>
        <v>38</v>
      </c>
      <c r="J98" s="5">
        <f t="shared" si="139"/>
        <v>89</v>
      </c>
      <c r="K98" s="4">
        <f t="shared" si="140"/>
        <v>124</v>
      </c>
      <c r="L98" s="5">
        <f t="shared" si="141"/>
        <v>89</v>
      </c>
      <c r="M98" s="21" t="s">
        <v>1166</v>
      </c>
      <c r="N98" s="22">
        <v>12</v>
      </c>
      <c r="O98" s="22">
        <v>10</v>
      </c>
      <c r="P98" s="22">
        <v>13</v>
      </c>
      <c r="Q98" s="5">
        <f t="shared" si="120"/>
        <v>35</v>
      </c>
      <c r="R98" s="5">
        <f t="shared" si="121"/>
        <v>154</v>
      </c>
      <c r="S98" s="38">
        <f t="shared" si="122"/>
        <v>99</v>
      </c>
      <c r="T98" s="3">
        <f t="shared" si="123"/>
        <v>223</v>
      </c>
      <c r="U98" s="5">
        <f t="shared" si="105"/>
        <v>127</v>
      </c>
      <c r="V98" s="21" t="s">
        <v>1458</v>
      </c>
      <c r="W98" s="44">
        <v>8</v>
      </c>
      <c r="X98" s="44">
        <v>9</v>
      </c>
      <c r="Y98" s="44">
        <v>13</v>
      </c>
      <c r="Z98" s="4">
        <f t="shared" si="106"/>
        <v>30</v>
      </c>
      <c r="AA98" s="5">
        <f t="shared" si="107"/>
        <v>225</v>
      </c>
      <c r="AB98" s="38">
        <f t="shared" si="108"/>
        <v>14</v>
      </c>
      <c r="AC98" s="3">
        <f t="shared" si="109"/>
        <v>237</v>
      </c>
      <c r="AD98" s="5">
        <f t="shared" si="110"/>
        <v>180</v>
      </c>
      <c r="AE98" s="21"/>
      <c r="AF98" s="22"/>
      <c r="AG98" s="22"/>
      <c r="AH98" s="22"/>
      <c r="AI98" s="5">
        <f t="shared" si="118"/>
        <v>0</v>
      </c>
      <c r="AJ98" s="5">
        <f t="shared" si="124"/>
      </c>
      <c r="AK98" s="38">
        <f t="shared" si="125"/>
        <v>0</v>
      </c>
      <c r="AL98" s="3">
        <f t="shared" si="119"/>
        <v>237</v>
      </c>
      <c r="AM98" s="5">
        <f t="shared" si="126"/>
        <v>159</v>
      </c>
      <c r="AN98" s="21"/>
      <c r="AO98" s="22"/>
      <c r="AP98" s="22"/>
      <c r="AQ98" s="22"/>
      <c r="AR98" s="4">
        <f t="shared" si="115"/>
        <v>0</v>
      </c>
      <c r="AS98" s="5">
        <f t="shared" si="127"/>
      </c>
      <c r="AT98" s="38">
        <f t="shared" si="128"/>
        <v>0</v>
      </c>
      <c r="AU98" s="3">
        <f t="shared" si="116"/>
        <v>237</v>
      </c>
      <c r="AV98" s="5" t="e">
        <f t="shared" si="129"/>
        <v>#VALUE!</v>
      </c>
      <c r="AW98" s="21"/>
      <c r="AX98" s="22"/>
      <c r="AY98" s="22"/>
      <c r="AZ98" s="22"/>
      <c r="BA98" s="5">
        <f t="shared" si="142"/>
        <v>0</v>
      </c>
      <c r="BB98" s="5">
        <f t="shared" si="130"/>
      </c>
      <c r="BC98" s="38">
        <f t="shared" si="143"/>
        <v>0</v>
      </c>
      <c r="BD98" s="3">
        <f t="shared" si="117"/>
        <v>237</v>
      </c>
      <c r="BE98" s="5" t="e">
        <f t="shared" si="131"/>
        <v>#VALUE!</v>
      </c>
      <c r="BF98" s="21"/>
      <c r="BG98" s="22"/>
      <c r="BH98" s="22"/>
      <c r="BI98" s="22"/>
      <c r="BJ98" s="4">
        <f t="shared" si="111"/>
        <v>0</v>
      </c>
      <c r="BK98" s="5">
        <f t="shared" si="132"/>
      </c>
      <c r="BL98" s="38">
        <f t="shared" si="133"/>
        <v>0</v>
      </c>
      <c r="BM98" s="3">
        <f t="shared" si="112"/>
        <v>237</v>
      </c>
      <c r="BN98" s="5" t="e">
        <f t="shared" si="134"/>
        <v>#VALUE!</v>
      </c>
      <c r="BO98" s="21"/>
      <c r="BP98" s="22"/>
      <c r="BQ98" s="22"/>
      <c r="BR98" s="22"/>
      <c r="BS98" s="5">
        <f t="shared" si="77"/>
        <v>0</v>
      </c>
      <c r="BT98" s="5">
        <f t="shared" si="135"/>
      </c>
      <c r="BU98" s="49">
        <f t="shared" si="136"/>
        <v>0</v>
      </c>
      <c r="BV98" s="3">
        <f t="shared" si="113"/>
        <v>237</v>
      </c>
      <c r="BW98" s="69" t="e">
        <f t="shared" si="137"/>
        <v>#VALUE!</v>
      </c>
      <c r="CA98" s="87"/>
    </row>
    <row r="99" spans="2:79" ht="15">
      <c r="B99" s="105" t="s">
        <v>144</v>
      </c>
      <c r="C99" s="106" t="s">
        <v>682</v>
      </c>
      <c r="D99" s="107">
        <v>1111310083</v>
      </c>
      <c r="E99" s="99" t="s">
        <v>291</v>
      </c>
      <c r="F99" s="95">
        <v>16</v>
      </c>
      <c r="G99" s="95">
        <v>14</v>
      </c>
      <c r="H99" s="95">
        <v>13</v>
      </c>
      <c r="I99" s="95">
        <f t="shared" si="138"/>
        <v>43</v>
      </c>
      <c r="J99" s="95">
        <f t="shared" si="139"/>
        <v>34</v>
      </c>
      <c r="K99" s="94">
        <f t="shared" si="140"/>
        <v>179</v>
      </c>
      <c r="L99" s="95">
        <f t="shared" si="141"/>
        <v>34</v>
      </c>
      <c r="M99" s="21" t="s">
        <v>1167</v>
      </c>
      <c r="N99" s="22">
        <v>13</v>
      </c>
      <c r="O99" s="22">
        <v>14</v>
      </c>
      <c r="P99" s="22">
        <v>11</v>
      </c>
      <c r="Q99" s="5">
        <f t="shared" si="120"/>
        <v>38</v>
      </c>
      <c r="R99" s="5">
        <f t="shared" si="121"/>
        <v>89</v>
      </c>
      <c r="S99" s="38">
        <f t="shared" si="122"/>
        <v>164</v>
      </c>
      <c r="T99" s="3">
        <f t="shared" si="123"/>
        <v>343</v>
      </c>
      <c r="U99" s="5">
        <f t="shared" si="105"/>
        <v>43</v>
      </c>
      <c r="V99" s="21" t="s">
        <v>1459</v>
      </c>
      <c r="W99" s="44">
        <v>19</v>
      </c>
      <c r="X99" s="44">
        <v>7</v>
      </c>
      <c r="Y99" s="44">
        <v>15</v>
      </c>
      <c r="Z99" s="4">
        <f t="shared" si="106"/>
        <v>41</v>
      </c>
      <c r="AA99" s="5">
        <f t="shared" si="107"/>
        <v>87</v>
      </c>
      <c r="AB99" s="38">
        <f t="shared" si="108"/>
        <v>152</v>
      </c>
      <c r="AC99" s="3">
        <f t="shared" si="109"/>
        <v>495</v>
      </c>
      <c r="AD99" s="5">
        <f t="shared" si="110"/>
        <v>49</v>
      </c>
      <c r="AE99" s="21"/>
      <c r="AF99" s="22"/>
      <c r="AG99" s="22"/>
      <c r="AH99" s="22"/>
      <c r="AI99" s="4">
        <f t="shared" si="118"/>
        <v>0</v>
      </c>
      <c r="AJ99" s="5">
        <f t="shared" si="124"/>
      </c>
      <c r="AK99" s="38">
        <f t="shared" si="125"/>
        <v>0</v>
      </c>
      <c r="AL99" s="3">
        <f t="shared" si="119"/>
        <v>495</v>
      </c>
      <c r="AM99" s="5">
        <f t="shared" si="126"/>
        <v>45</v>
      </c>
      <c r="AN99" s="21"/>
      <c r="AO99" s="22"/>
      <c r="AP99" s="22"/>
      <c r="AQ99" s="22"/>
      <c r="AR99" s="4">
        <f t="shared" si="115"/>
        <v>0</v>
      </c>
      <c r="AS99" s="5">
        <f t="shared" si="127"/>
      </c>
      <c r="AT99" s="38">
        <f t="shared" si="128"/>
        <v>0</v>
      </c>
      <c r="AU99" s="3">
        <f t="shared" si="116"/>
        <v>495</v>
      </c>
      <c r="AV99" s="5" t="e">
        <f t="shared" si="129"/>
        <v>#VALUE!</v>
      </c>
      <c r="AW99" s="21"/>
      <c r="AX99" s="22"/>
      <c r="AY99" s="22"/>
      <c r="AZ99" s="22"/>
      <c r="BA99" s="5">
        <f t="shared" si="142"/>
        <v>0</v>
      </c>
      <c r="BB99" s="5">
        <f t="shared" si="130"/>
      </c>
      <c r="BC99" s="38">
        <f t="shared" si="143"/>
        <v>0</v>
      </c>
      <c r="BD99" s="3">
        <f t="shared" si="117"/>
        <v>495</v>
      </c>
      <c r="BE99" s="5" t="e">
        <f t="shared" si="131"/>
        <v>#VALUE!</v>
      </c>
      <c r="BF99" s="21"/>
      <c r="BG99" s="22"/>
      <c r="BH99" s="22"/>
      <c r="BI99" s="22"/>
      <c r="BJ99" s="4">
        <f t="shared" si="111"/>
        <v>0</v>
      </c>
      <c r="BK99" s="5">
        <f t="shared" si="132"/>
      </c>
      <c r="BL99" s="38">
        <f t="shared" si="133"/>
        <v>0</v>
      </c>
      <c r="BM99" s="3">
        <f t="shared" si="112"/>
        <v>495</v>
      </c>
      <c r="BN99" s="5" t="e">
        <f t="shared" si="134"/>
        <v>#VALUE!</v>
      </c>
      <c r="BO99" s="21"/>
      <c r="BP99" s="22"/>
      <c r="BQ99" s="22"/>
      <c r="BR99" s="22"/>
      <c r="BS99" s="5">
        <f t="shared" si="77"/>
        <v>0</v>
      </c>
      <c r="BT99" s="5">
        <f t="shared" si="135"/>
      </c>
      <c r="BU99" s="49">
        <f t="shared" si="136"/>
        <v>0</v>
      </c>
      <c r="BV99" s="3">
        <f t="shared" si="113"/>
        <v>495</v>
      </c>
      <c r="BW99" s="69" t="e">
        <f t="shared" si="137"/>
        <v>#VALUE!</v>
      </c>
      <c r="CA99" s="87"/>
    </row>
    <row r="100" spans="2:79" ht="15">
      <c r="B100" s="105" t="s">
        <v>58</v>
      </c>
      <c r="C100" s="106" t="s">
        <v>682</v>
      </c>
      <c r="D100" s="107">
        <v>1111310084</v>
      </c>
      <c r="E100" s="99" t="s">
        <v>213</v>
      </c>
      <c r="F100" s="95">
        <v>18</v>
      </c>
      <c r="G100" s="95">
        <v>20</v>
      </c>
      <c r="H100" s="95">
        <v>15</v>
      </c>
      <c r="I100" s="95">
        <f t="shared" si="138"/>
        <v>53</v>
      </c>
      <c r="J100" s="95">
        <f t="shared" si="139"/>
        <v>1</v>
      </c>
      <c r="K100" s="94">
        <f t="shared" si="140"/>
        <v>212</v>
      </c>
      <c r="L100" s="95">
        <f t="shared" si="141"/>
        <v>1</v>
      </c>
      <c r="M100" s="21" t="s">
        <v>1168</v>
      </c>
      <c r="N100" s="22">
        <v>15</v>
      </c>
      <c r="O100" s="22">
        <v>15</v>
      </c>
      <c r="P100" s="22">
        <v>15</v>
      </c>
      <c r="Q100" s="4">
        <f t="shared" si="120"/>
        <v>45</v>
      </c>
      <c r="R100" s="5">
        <f t="shared" si="121"/>
        <v>18</v>
      </c>
      <c r="S100" s="38">
        <f t="shared" si="122"/>
        <v>235</v>
      </c>
      <c r="T100" s="3">
        <f t="shared" si="123"/>
        <v>447</v>
      </c>
      <c r="U100" s="5">
        <f t="shared" si="105"/>
        <v>3</v>
      </c>
      <c r="V100" s="21" t="s">
        <v>1460</v>
      </c>
      <c r="W100" s="44">
        <v>9</v>
      </c>
      <c r="X100" s="44">
        <v>12</v>
      </c>
      <c r="Y100" s="44">
        <v>15</v>
      </c>
      <c r="Z100" s="4">
        <f t="shared" si="106"/>
        <v>36</v>
      </c>
      <c r="AA100" s="5">
        <f t="shared" si="107"/>
        <v>163</v>
      </c>
      <c r="AB100" s="38">
        <f t="shared" si="108"/>
        <v>76</v>
      </c>
      <c r="AC100" s="3">
        <f t="shared" si="109"/>
        <v>523</v>
      </c>
      <c r="AD100" s="5">
        <f t="shared" si="110"/>
        <v>39</v>
      </c>
      <c r="AE100" s="21"/>
      <c r="AF100" s="22"/>
      <c r="AG100" s="22"/>
      <c r="AH100" s="22"/>
      <c r="AI100" s="4">
        <f t="shared" si="118"/>
        <v>0</v>
      </c>
      <c r="AJ100" s="5">
        <f t="shared" si="124"/>
      </c>
      <c r="AK100" s="38">
        <f t="shared" si="125"/>
        <v>0</v>
      </c>
      <c r="AL100" s="3">
        <f t="shared" si="119"/>
        <v>523</v>
      </c>
      <c r="AM100" s="5">
        <f t="shared" si="126"/>
        <v>35</v>
      </c>
      <c r="AN100" s="21"/>
      <c r="AO100" s="22"/>
      <c r="AP100" s="22"/>
      <c r="AQ100" s="22"/>
      <c r="AR100" s="4">
        <f t="shared" si="115"/>
        <v>0</v>
      </c>
      <c r="AS100" s="5">
        <f t="shared" si="127"/>
      </c>
      <c r="AT100" s="38">
        <f t="shared" si="128"/>
        <v>0</v>
      </c>
      <c r="AU100" s="3">
        <f t="shared" si="116"/>
        <v>523</v>
      </c>
      <c r="AV100" s="5" t="e">
        <f t="shared" si="129"/>
        <v>#VALUE!</v>
      </c>
      <c r="AW100" s="21"/>
      <c r="AX100" s="22"/>
      <c r="AY100" s="22"/>
      <c r="AZ100" s="22"/>
      <c r="BA100" s="5">
        <f t="shared" si="142"/>
        <v>0</v>
      </c>
      <c r="BB100" s="5">
        <f t="shared" si="130"/>
      </c>
      <c r="BC100" s="38">
        <f t="shared" si="143"/>
        <v>0</v>
      </c>
      <c r="BD100" s="3">
        <f t="shared" si="117"/>
        <v>523</v>
      </c>
      <c r="BE100" s="5" t="e">
        <f t="shared" si="131"/>
        <v>#VALUE!</v>
      </c>
      <c r="BF100" s="21"/>
      <c r="BG100" s="22"/>
      <c r="BH100" s="22"/>
      <c r="BI100" s="22"/>
      <c r="BJ100" s="4">
        <f t="shared" si="111"/>
        <v>0</v>
      </c>
      <c r="BK100" s="5">
        <f t="shared" si="132"/>
      </c>
      <c r="BL100" s="38">
        <f t="shared" si="133"/>
        <v>0</v>
      </c>
      <c r="BM100" s="3">
        <f t="shared" si="112"/>
        <v>523</v>
      </c>
      <c r="BN100" s="5" t="e">
        <f t="shared" si="134"/>
        <v>#VALUE!</v>
      </c>
      <c r="BO100" s="21"/>
      <c r="BP100" s="22"/>
      <c r="BQ100" s="22"/>
      <c r="BR100" s="22"/>
      <c r="BS100" s="5">
        <f t="shared" si="77"/>
        <v>0</v>
      </c>
      <c r="BT100" s="5">
        <f t="shared" si="135"/>
      </c>
      <c r="BU100" s="49">
        <f t="shared" si="136"/>
        <v>0</v>
      </c>
      <c r="BV100" s="3">
        <f t="shared" si="113"/>
        <v>523</v>
      </c>
      <c r="BW100" s="69" t="e">
        <f t="shared" si="137"/>
        <v>#VALUE!</v>
      </c>
      <c r="CA100" s="87"/>
    </row>
    <row r="101" spans="2:79" ht="15">
      <c r="B101" s="105" t="s">
        <v>148</v>
      </c>
      <c r="C101" s="106" t="s">
        <v>682</v>
      </c>
      <c r="D101" s="107">
        <v>1111310102</v>
      </c>
      <c r="E101" s="65" t="s">
        <v>503</v>
      </c>
      <c r="F101" s="5">
        <v>14</v>
      </c>
      <c r="G101" s="5">
        <v>10</v>
      </c>
      <c r="H101" s="5">
        <v>10</v>
      </c>
      <c r="I101" s="5">
        <f t="shared" si="138"/>
        <v>34</v>
      </c>
      <c r="J101" s="5">
        <f t="shared" si="139"/>
        <v>147</v>
      </c>
      <c r="K101" s="4">
        <f t="shared" si="140"/>
        <v>66</v>
      </c>
      <c r="L101" s="5">
        <f t="shared" si="141"/>
        <v>147</v>
      </c>
      <c r="M101" s="21" t="s">
        <v>1169</v>
      </c>
      <c r="N101" s="22">
        <v>13</v>
      </c>
      <c r="O101" s="22">
        <v>16</v>
      </c>
      <c r="P101" s="22">
        <v>13</v>
      </c>
      <c r="Q101" s="4">
        <f t="shared" si="120"/>
        <v>42</v>
      </c>
      <c r="R101" s="5">
        <f t="shared" si="121"/>
        <v>39</v>
      </c>
      <c r="S101" s="38">
        <f t="shared" si="122"/>
        <v>214</v>
      </c>
      <c r="T101" s="3">
        <f t="shared" si="123"/>
        <v>280</v>
      </c>
      <c r="U101" s="5">
        <f t="shared" si="105"/>
        <v>80</v>
      </c>
      <c r="V101" s="21" t="s">
        <v>1461</v>
      </c>
      <c r="W101" s="44">
        <v>11</v>
      </c>
      <c r="X101" s="44">
        <v>12</v>
      </c>
      <c r="Y101" s="44">
        <v>11</v>
      </c>
      <c r="Z101" s="4">
        <f t="shared" si="106"/>
        <v>34</v>
      </c>
      <c r="AA101" s="5">
        <f t="shared" si="107"/>
        <v>197</v>
      </c>
      <c r="AB101" s="38">
        <f t="shared" si="108"/>
        <v>42</v>
      </c>
      <c r="AC101" s="3">
        <f t="shared" si="109"/>
        <v>322</v>
      </c>
      <c r="AD101" s="5">
        <f t="shared" si="110"/>
        <v>139</v>
      </c>
      <c r="AE101" s="21"/>
      <c r="AF101" s="22"/>
      <c r="AG101" s="22"/>
      <c r="AH101" s="22"/>
      <c r="AI101" s="4">
        <f t="shared" si="118"/>
        <v>0</v>
      </c>
      <c r="AJ101" s="5">
        <f t="shared" si="124"/>
      </c>
      <c r="AK101" s="38">
        <f t="shared" si="125"/>
        <v>0</v>
      </c>
      <c r="AL101" s="3">
        <f t="shared" si="119"/>
        <v>322</v>
      </c>
      <c r="AM101" s="5">
        <f t="shared" si="126"/>
        <v>122</v>
      </c>
      <c r="AN101" s="21"/>
      <c r="AO101" s="22"/>
      <c r="AP101" s="22"/>
      <c r="AQ101" s="22"/>
      <c r="AR101" s="4">
        <f t="shared" si="115"/>
        <v>0</v>
      </c>
      <c r="AS101" s="5">
        <f t="shared" si="127"/>
      </c>
      <c r="AT101" s="38">
        <f t="shared" si="128"/>
        <v>0</v>
      </c>
      <c r="AU101" s="3">
        <f t="shared" si="116"/>
        <v>322</v>
      </c>
      <c r="AV101" s="5" t="e">
        <f t="shared" si="129"/>
        <v>#VALUE!</v>
      </c>
      <c r="AW101" s="21"/>
      <c r="AX101" s="22"/>
      <c r="AY101" s="22"/>
      <c r="AZ101" s="22"/>
      <c r="BA101" s="5">
        <f t="shared" si="142"/>
        <v>0</v>
      </c>
      <c r="BB101" s="5">
        <f t="shared" si="130"/>
      </c>
      <c r="BC101" s="38">
        <f t="shared" si="143"/>
        <v>0</v>
      </c>
      <c r="BD101" s="3">
        <f t="shared" si="117"/>
        <v>322</v>
      </c>
      <c r="BE101" s="5" t="e">
        <f t="shared" si="131"/>
        <v>#VALUE!</v>
      </c>
      <c r="BF101" s="21"/>
      <c r="BG101" s="22"/>
      <c r="BH101" s="22"/>
      <c r="BI101" s="22"/>
      <c r="BJ101" s="4">
        <f t="shared" si="111"/>
        <v>0</v>
      </c>
      <c r="BK101" s="5">
        <f t="shared" si="132"/>
      </c>
      <c r="BL101" s="38">
        <f t="shared" si="133"/>
        <v>0</v>
      </c>
      <c r="BM101" s="3">
        <f t="shared" si="112"/>
        <v>322</v>
      </c>
      <c r="BN101" s="5" t="e">
        <f t="shared" si="134"/>
        <v>#VALUE!</v>
      </c>
      <c r="BO101" s="21"/>
      <c r="BP101" s="22"/>
      <c r="BQ101" s="22"/>
      <c r="BR101" s="22"/>
      <c r="BS101" s="5">
        <f t="shared" si="77"/>
        <v>0</v>
      </c>
      <c r="BT101" s="5">
        <f t="shared" si="135"/>
      </c>
      <c r="BU101" s="49">
        <f t="shared" si="136"/>
        <v>0</v>
      </c>
      <c r="BV101" s="3">
        <f t="shared" si="113"/>
        <v>322</v>
      </c>
      <c r="BW101" s="69" t="e">
        <f t="shared" si="137"/>
        <v>#VALUE!</v>
      </c>
      <c r="CA101" s="87"/>
    </row>
    <row r="102" spans="2:79" ht="15">
      <c r="B102" s="105" t="s">
        <v>1615</v>
      </c>
      <c r="C102" s="106" t="s">
        <v>682</v>
      </c>
      <c r="D102" s="107">
        <v>1111310107</v>
      </c>
      <c r="E102" s="65"/>
      <c r="F102" s="5"/>
      <c r="G102" s="5"/>
      <c r="H102" s="5"/>
      <c r="I102" s="5"/>
      <c r="J102" s="5"/>
      <c r="K102" s="4"/>
      <c r="L102" s="5"/>
      <c r="M102" s="21"/>
      <c r="N102" s="22"/>
      <c r="O102" s="22"/>
      <c r="P102" s="22"/>
      <c r="Q102" s="5"/>
      <c r="R102" s="5"/>
      <c r="S102" s="38"/>
      <c r="T102" s="3"/>
      <c r="U102" s="5">
        <f t="shared" si="105"/>
      </c>
      <c r="V102" s="21" t="s">
        <v>1462</v>
      </c>
      <c r="W102" s="44">
        <v>12</v>
      </c>
      <c r="X102" s="44">
        <v>15</v>
      </c>
      <c r="Y102" s="44">
        <v>15</v>
      </c>
      <c r="Z102" s="4">
        <f aca="true" t="shared" si="144" ref="Z102:Z133">SUM(W102:Y102)</f>
        <v>42</v>
      </c>
      <c r="AA102" s="5">
        <f t="shared" si="107"/>
        <v>66</v>
      </c>
      <c r="AB102" s="38">
        <f t="shared" si="108"/>
        <v>173</v>
      </c>
      <c r="AC102" s="3">
        <f t="shared" si="109"/>
        <v>173</v>
      </c>
      <c r="AD102" s="5">
        <f t="shared" si="110"/>
        <v>223</v>
      </c>
      <c r="AE102" s="21"/>
      <c r="AF102" s="22"/>
      <c r="AG102" s="22"/>
      <c r="AH102" s="22"/>
      <c r="AI102" s="4">
        <f t="shared" si="118"/>
        <v>0</v>
      </c>
      <c r="AJ102" s="5">
        <f t="shared" si="124"/>
      </c>
      <c r="AK102" s="38">
        <f t="shared" si="125"/>
        <v>0</v>
      </c>
      <c r="AL102" s="3">
        <f t="shared" si="119"/>
        <v>173</v>
      </c>
      <c r="AM102" s="5">
        <f t="shared" si="126"/>
        <v>201</v>
      </c>
      <c r="AN102" s="21"/>
      <c r="AO102" s="22"/>
      <c r="AP102" s="22"/>
      <c r="AQ102" s="22"/>
      <c r="AR102" s="4">
        <f t="shared" si="115"/>
        <v>0</v>
      </c>
      <c r="AS102" s="5">
        <f t="shared" si="127"/>
      </c>
      <c r="AT102" s="38">
        <f t="shared" si="128"/>
        <v>0</v>
      </c>
      <c r="AU102" s="3">
        <f t="shared" si="116"/>
        <v>173</v>
      </c>
      <c r="AV102" s="5" t="e">
        <f t="shared" si="129"/>
        <v>#VALUE!</v>
      </c>
      <c r="AW102" s="21"/>
      <c r="AX102" s="22"/>
      <c r="AY102" s="22"/>
      <c r="AZ102" s="22"/>
      <c r="BA102" s="5">
        <f t="shared" si="142"/>
        <v>0</v>
      </c>
      <c r="BB102" s="5">
        <f t="shared" si="130"/>
      </c>
      <c r="BC102" s="38">
        <f t="shared" si="143"/>
        <v>0</v>
      </c>
      <c r="BD102" s="3">
        <f t="shared" si="117"/>
        <v>173</v>
      </c>
      <c r="BE102" s="5" t="e">
        <f t="shared" si="131"/>
        <v>#VALUE!</v>
      </c>
      <c r="BF102" s="21"/>
      <c r="BG102" s="22"/>
      <c r="BH102" s="22"/>
      <c r="BI102" s="22"/>
      <c r="BJ102" s="4">
        <f t="shared" si="111"/>
        <v>0</v>
      </c>
      <c r="BK102" s="5">
        <f t="shared" si="132"/>
      </c>
      <c r="BL102" s="38">
        <f t="shared" si="133"/>
        <v>0</v>
      </c>
      <c r="BM102" s="3">
        <f t="shared" si="112"/>
        <v>173</v>
      </c>
      <c r="BN102" s="5" t="e">
        <f t="shared" si="134"/>
        <v>#VALUE!</v>
      </c>
      <c r="BO102" s="21"/>
      <c r="BP102" s="22"/>
      <c r="BQ102" s="22"/>
      <c r="BR102" s="22"/>
      <c r="BS102" s="5">
        <f t="shared" si="77"/>
        <v>0</v>
      </c>
      <c r="BT102" s="5">
        <f t="shared" si="135"/>
      </c>
      <c r="BU102" s="49">
        <f t="shared" si="136"/>
        <v>0</v>
      </c>
      <c r="BV102" s="3">
        <f t="shared" si="113"/>
        <v>173</v>
      </c>
      <c r="BW102" s="69" t="e">
        <f t="shared" si="137"/>
        <v>#VALUE!</v>
      </c>
      <c r="CA102" s="87"/>
    </row>
    <row r="103" spans="2:79" ht="15">
      <c r="B103" s="105" t="s">
        <v>59</v>
      </c>
      <c r="C103" s="106" t="s">
        <v>682</v>
      </c>
      <c r="D103" s="107">
        <v>1111310110</v>
      </c>
      <c r="E103" s="99" t="s">
        <v>322</v>
      </c>
      <c r="F103" s="95">
        <v>16</v>
      </c>
      <c r="G103" s="95">
        <v>12</v>
      </c>
      <c r="H103" s="95">
        <v>13</v>
      </c>
      <c r="I103" s="95">
        <f>SUM(F103:H103)</f>
        <v>41</v>
      </c>
      <c r="J103" s="95">
        <f>IF(E103="","",RANK(I103,I$7:I$346))</f>
        <v>53</v>
      </c>
      <c r="K103" s="94">
        <f>IF(J103="",0,I$355+1-J103)</f>
        <v>160</v>
      </c>
      <c r="L103" s="95">
        <f>IF(E103="","",RANK(K103,K$7:K$350))</f>
        <v>53</v>
      </c>
      <c r="M103" s="21" t="s">
        <v>1170</v>
      </c>
      <c r="N103" s="22">
        <v>11</v>
      </c>
      <c r="O103" s="22">
        <v>13</v>
      </c>
      <c r="P103" s="22">
        <v>12</v>
      </c>
      <c r="Q103" s="5">
        <f aca="true" t="shared" si="145" ref="Q103:Q116">SUM(N103:P103)</f>
        <v>36</v>
      </c>
      <c r="R103" s="5">
        <f aca="true" t="shared" si="146" ref="R103:R116">IF(M103="","",RANK(Q103,Q$7:Q$354))</f>
        <v>128</v>
      </c>
      <c r="S103" s="38">
        <f aca="true" t="shared" si="147" ref="S103:S116">IF(R103="",0,Q$355+1-R103)</f>
        <v>125</v>
      </c>
      <c r="T103" s="3">
        <f aca="true" t="shared" si="148" ref="T103:T116">S103+K103</f>
        <v>285</v>
      </c>
      <c r="U103" s="5">
        <f t="shared" si="105"/>
        <v>78</v>
      </c>
      <c r="V103" s="21" t="s">
        <v>1463</v>
      </c>
      <c r="W103" s="44">
        <v>11</v>
      </c>
      <c r="X103" s="44">
        <v>14</v>
      </c>
      <c r="Y103" s="44">
        <v>12</v>
      </c>
      <c r="Z103" s="4">
        <f t="shared" si="144"/>
        <v>37</v>
      </c>
      <c r="AA103" s="5">
        <f t="shared" si="107"/>
        <v>147</v>
      </c>
      <c r="AB103" s="38">
        <f t="shared" si="108"/>
        <v>92</v>
      </c>
      <c r="AC103" s="3">
        <f t="shared" si="109"/>
        <v>377</v>
      </c>
      <c r="AD103" s="5">
        <f t="shared" si="110"/>
        <v>100</v>
      </c>
      <c r="AE103" s="21"/>
      <c r="AF103" s="22"/>
      <c r="AG103" s="22"/>
      <c r="AH103" s="22"/>
      <c r="AI103" s="4"/>
      <c r="AJ103" s="5"/>
      <c r="AK103" s="38"/>
      <c r="AL103" s="3"/>
      <c r="AM103" s="5"/>
      <c r="AN103" s="21"/>
      <c r="AO103" s="22"/>
      <c r="AP103" s="22"/>
      <c r="AQ103" s="22"/>
      <c r="AR103" s="4"/>
      <c r="AS103" s="5"/>
      <c r="AT103" s="38"/>
      <c r="AU103" s="3"/>
      <c r="AV103" s="5"/>
      <c r="AW103" s="21"/>
      <c r="AX103" s="22"/>
      <c r="AY103" s="22"/>
      <c r="AZ103" s="22"/>
      <c r="BA103" s="5"/>
      <c r="BB103" s="5"/>
      <c r="BC103" s="38"/>
      <c r="BD103" s="3"/>
      <c r="BE103" s="5"/>
      <c r="BF103" s="21"/>
      <c r="BG103" s="22"/>
      <c r="BH103" s="22"/>
      <c r="BI103" s="22"/>
      <c r="BJ103" s="4"/>
      <c r="BK103" s="5"/>
      <c r="BL103" s="38"/>
      <c r="BM103" s="3"/>
      <c r="BN103" s="5"/>
      <c r="BO103" s="21"/>
      <c r="BP103" s="22"/>
      <c r="BQ103" s="22"/>
      <c r="BR103" s="22"/>
      <c r="BS103" s="5"/>
      <c r="BT103" s="5"/>
      <c r="BU103" s="49"/>
      <c r="BV103" s="3"/>
      <c r="BW103" s="69"/>
      <c r="CA103" s="87"/>
    </row>
    <row r="104" spans="2:79" ht="15">
      <c r="B104" s="105" t="s">
        <v>60</v>
      </c>
      <c r="C104" s="106" t="s">
        <v>682</v>
      </c>
      <c r="D104" s="107">
        <v>1111310114</v>
      </c>
      <c r="E104" s="65" t="s">
        <v>381</v>
      </c>
      <c r="F104" s="5">
        <v>13</v>
      </c>
      <c r="G104" s="5">
        <v>10</v>
      </c>
      <c r="H104" s="5">
        <v>16</v>
      </c>
      <c r="I104" s="5">
        <f>SUM(F104:H104)</f>
        <v>39</v>
      </c>
      <c r="J104" s="5">
        <f>IF(E104="","",RANK(I104,I$7:I$346))</f>
        <v>72</v>
      </c>
      <c r="K104" s="4">
        <f>IF(J104="",0,I$355+1-J104)</f>
        <v>141</v>
      </c>
      <c r="L104" s="5">
        <f>IF(E104="","",RANK(K104,K$7:K$350))</f>
        <v>72</v>
      </c>
      <c r="M104" s="21" t="s">
        <v>1102</v>
      </c>
      <c r="N104" s="22">
        <v>15</v>
      </c>
      <c r="O104" s="22">
        <v>13</v>
      </c>
      <c r="P104" s="22">
        <v>18</v>
      </c>
      <c r="Q104" s="5">
        <f t="shared" si="145"/>
        <v>46</v>
      </c>
      <c r="R104" s="5">
        <f t="shared" si="146"/>
        <v>12</v>
      </c>
      <c r="S104" s="38">
        <f t="shared" si="147"/>
        <v>241</v>
      </c>
      <c r="T104" s="3">
        <f t="shared" si="148"/>
        <v>382</v>
      </c>
      <c r="U104" s="5">
        <f t="shared" si="105"/>
        <v>22</v>
      </c>
      <c r="V104" s="21" t="s">
        <v>1464</v>
      </c>
      <c r="W104" s="44">
        <v>11</v>
      </c>
      <c r="X104" s="44">
        <v>13</v>
      </c>
      <c r="Y104" s="44">
        <v>13</v>
      </c>
      <c r="Z104" s="4">
        <f t="shared" si="144"/>
        <v>37</v>
      </c>
      <c r="AA104" s="5">
        <f t="shared" si="107"/>
        <v>147</v>
      </c>
      <c r="AB104" s="38">
        <f t="shared" si="108"/>
        <v>92</v>
      </c>
      <c r="AC104" s="3">
        <f t="shared" si="109"/>
        <v>474</v>
      </c>
      <c r="AD104" s="5">
        <f t="shared" si="110"/>
        <v>57</v>
      </c>
      <c r="AE104" s="21"/>
      <c r="AF104" s="22"/>
      <c r="AG104" s="22"/>
      <c r="AH104" s="22"/>
      <c r="AI104" s="4"/>
      <c r="AJ104" s="5"/>
      <c r="AK104" s="38"/>
      <c r="AL104" s="3"/>
      <c r="AM104" s="5"/>
      <c r="AN104" s="21"/>
      <c r="AO104" s="22"/>
      <c r="AP104" s="22"/>
      <c r="AQ104" s="22"/>
      <c r="AR104" s="4"/>
      <c r="AS104" s="5">
        <f>IF(AN104="","",RANK(AR104,AR$7:AR$305))</f>
      </c>
      <c r="AT104" s="38"/>
      <c r="AU104" s="3"/>
      <c r="AV104" s="5"/>
      <c r="AW104" s="21"/>
      <c r="AX104" s="22"/>
      <c r="AY104" s="22"/>
      <c r="AZ104" s="22"/>
      <c r="BA104" s="5">
        <f t="shared" si="142"/>
        <v>0</v>
      </c>
      <c r="BB104" s="5">
        <f>IF(AW104="","",RANK(BA104,BA$7:BA$305))</f>
      </c>
      <c r="BC104" s="38">
        <f>IF(BB104="",0,BA$306+1-BB104)</f>
        <v>0</v>
      </c>
      <c r="BD104" s="3">
        <f t="shared" si="117"/>
        <v>0</v>
      </c>
      <c r="BE104" s="5">
        <f>IF(BD104=0,"",RANK(BD104,BD$7:BD$305))</f>
      </c>
      <c r="BF104" s="21"/>
      <c r="BG104" s="22"/>
      <c r="BH104" s="22"/>
      <c r="BI104" s="22"/>
      <c r="BJ104" s="4">
        <f t="shared" si="111"/>
        <v>0</v>
      </c>
      <c r="BK104" s="5">
        <f>IF(BF104="","",RANK(BJ104,BJ$7:BJ$305))</f>
      </c>
      <c r="BL104" s="38">
        <f>IF(BK104="",0,BJ$306+1-BK104)</f>
        <v>0</v>
      </c>
      <c r="BM104" s="3">
        <f t="shared" si="112"/>
        <v>0</v>
      </c>
      <c r="BN104" s="5">
        <f>IF(BM104=0,"",RANK(BM104,BM$7:BM$305))</f>
      </c>
      <c r="BO104" s="21"/>
      <c r="BP104" s="22"/>
      <c r="BQ104" s="22"/>
      <c r="BR104" s="22"/>
      <c r="BS104" s="5">
        <f t="shared" si="77"/>
        <v>0</v>
      </c>
      <c r="BT104" s="5">
        <f aca="true" t="shared" si="149" ref="BT104:BT117">IF(BO104="","",RANK(BS104,BS$8:BS$305))</f>
      </c>
      <c r="BU104" s="49">
        <f aca="true" t="shared" si="150" ref="BU104:BU117">IF(BT104="",0,BS$306+1-BT104)</f>
        <v>0</v>
      </c>
      <c r="BV104" s="3">
        <f t="shared" si="113"/>
        <v>0</v>
      </c>
      <c r="BW104" s="69">
        <f aca="true" t="shared" si="151" ref="BW104:BW117">IF(BV104=0,"",RANK(BV104,BV$8:BV$305))</f>
      </c>
      <c r="CA104" s="87"/>
    </row>
    <row r="105" spans="2:79" ht="15">
      <c r="B105" s="105" t="s">
        <v>61</v>
      </c>
      <c r="C105" s="106" t="s">
        <v>682</v>
      </c>
      <c r="D105" s="107">
        <v>1111310119</v>
      </c>
      <c r="E105" s="65" t="s">
        <v>586</v>
      </c>
      <c r="F105" s="5">
        <v>10</v>
      </c>
      <c r="G105" s="5">
        <v>9</v>
      </c>
      <c r="H105" s="5">
        <v>11</v>
      </c>
      <c r="I105" s="5">
        <f>SUM(F105:H105)</f>
        <v>30</v>
      </c>
      <c r="J105" s="5">
        <f>IF(E105="","",RANK(I105,I$7:I$346))</f>
        <v>193</v>
      </c>
      <c r="K105" s="4">
        <f>IF(J105="",0,I$355+1-J105)</f>
        <v>20</v>
      </c>
      <c r="L105" s="5">
        <f>IF(E105="","",RANK(K105,K$7:K$350))</f>
        <v>193</v>
      </c>
      <c r="M105" s="21" t="s">
        <v>1171</v>
      </c>
      <c r="N105" s="22">
        <v>15</v>
      </c>
      <c r="O105" s="22">
        <v>18</v>
      </c>
      <c r="P105" s="22">
        <v>16</v>
      </c>
      <c r="Q105" s="5">
        <f t="shared" si="145"/>
        <v>49</v>
      </c>
      <c r="R105" s="5">
        <f t="shared" si="146"/>
        <v>8</v>
      </c>
      <c r="S105" s="38">
        <f t="shared" si="147"/>
        <v>245</v>
      </c>
      <c r="T105" s="3">
        <f t="shared" si="148"/>
        <v>265</v>
      </c>
      <c r="U105" s="5">
        <f t="shared" si="105"/>
        <v>90</v>
      </c>
      <c r="V105" s="21" t="s">
        <v>1465</v>
      </c>
      <c r="W105" s="44">
        <v>13</v>
      </c>
      <c r="X105" s="44">
        <v>14</v>
      </c>
      <c r="Y105" s="44">
        <v>18</v>
      </c>
      <c r="Z105" s="4">
        <f t="shared" si="144"/>
        <v>45</v>
      </c>
      <c r="AA105" s="5">
        <f t="shared" si="107"/>
        <v>32</v>
      </c>
      <c r="AB105" s="38">
        <f t="shared" si="108"/>
        <v>207</v>
      </c>
      <c r="AC105" s="3">
        <f t="shared" si="109"/>
        <v>472</v>
      </c>
      <c r="AD105" s="5">
        <f t="shared" si="110"/>
        <v>58</v>
      </c>
      <c r="AE105" s="21"/>
      <c r="AF105" s="22"/>
      <c r="AG105" s="22"/>
      <c r="AH105" s="22"/>
      <c r="AI105" s="4"/>
      <c r="AJ105" s="5"/>
      <c r="AK105" s="38"/>
      <c r="AL105" s="3"/>
      <c r="AM105" s="5"/>
      <c r="AN105" s="21"/>
      <c r="AO105" s="22"/>
      <c r="AP105" s="22"/>
      <c r="AQ105" s="22"/>
      <c r="AR105" s="4"/>
      <c r="AS105" s="5"/>
      <c r="AT105" s="38"/>
      <c r="AU105" s="3"/>
      <c r="AV105" s="5"/>
      <c r="AW105" s="21"/>
      <c r="AX105" s="22"/>
      <c r="AY105" s="22"/>
      <c r="AZ105" s="22"/>
      <c r="BA105" s="5"/>
      <c r="BB105" s="5"/>
      <c r="BC105" s="38"/>
      <c r="BD105" s="3"/>
      <c r="BE105" s="5"/>
      <c r="BF105" s="21"/>
      <c r="BG105" s="22"/>
      <c r="BH105" s="22"/>
      <c r="BI105" s="22"/>
      <c r="BJ105" s="4"/>
      <c r="BK105" s="5"/>
      <c r="BL105" s="38"/>
      <c r="BM105" s="3"/>
      <c r="BN105" s="5"/>
      <c r="BO105" s="21"/>
      <c r="BP105" s="22"/>
      <c r="BQ105" s="22"/>
      <c r="BR105" s="22"/>
      <c r="BS105" s="5">
        <f>SUM(BP105:BR105)</f>
        <v>0</v>
      </c>
      <c r="BT105" s="5">
        <f t="shared" si="149"/>
      </c>
      <c r="BU105" s="49">
        <f t="shared" si="150"/>
        <v>0</v>
      </c>
      <c r="BV105" s="3">
        <f>BU105+BM105</f>
        <v>0</v>
      </c>
      <c r="BW105" s="69">
        <f t="shared" si="151"/>
      </c>
      <c r="CA105" s="87"/>
    </row>
    <row r="106" spans="2:79" ht="15">
      <c r="B106" s="105" t="s">
        <v>1353</v>
      </c>
      <c r="C106" s="106" t="s">
        <v>682</v>
      </c>
      <c r="D106" s="107">
        <v>1111310124</v>
      </c>
      <c r="E106" s="65"/>
      <c r="F106" s="5"/>
      <c r="G106" s="5"/>
      <c r="H106" s="5"/>
      <c r="I106" s="5"/>
      <c r="J106" s="5"/>
      <c r="K106" s="4"/>
      <c r="L106" s="5"/>
      <c r="M106" s="21" t="s">
        <v>1172</v>
      </c>
      <c r="N106" s="22">
        <v>12</v>
      </c>
      <c r="O106" s="22">
        <v>12</v>
      </c>
      <c r="P106" s="22">
        <v>14</v>
      </c>
      <c r="Q106" s="5">
        <f t="shared" si="145"/>
        <v>38</v>
      </c>
      <c r="R106" s="5">
        <f t="shared" si="146"/>
        <v>89</v>
      </c>
      <c r="S106" s="38">
        <f t="shared" si="147"/>
        <v>164</v>
      </c>
      <c r="T106" s="3">
        <f t="shared" si="148"/>
        <v>164</v>
      </c>
      <c r="U106" s="5">
        <f t="shared" si="105"/>
        <v>180</v>
      </c>
      <c r="V106" s="21" t="s">
        <v>1466</v>
      </c>
      <c r="W106" s="44">
        <v>16</v>
      </c>
      <c r="X106" s="44">
        <v>8</v>
      </c>
      <c r="Y106" s="44">
        <v>13</v>
      </c>
      <c r="Z106" s="4">
        <f t="shared" si="144"/>
        <v>37</v>
      </c>
      <c r="AA106" s="5">
        <f t="shared" si="107"/>
        <v>147</v>
      </c>
      <c r="AB106" s="38">
        <f t="shared" si="108"/>
        <v>92</v>
      </c>
      <c r="AC106" s="3">
        <f t="shared" si="109"/>
        <v>256</v>
      </c>
      <c r="AD106" s="5">
        <f t="shared" si="110"/>
        <v>170</v>
      </c>
      <c r="AE106" s="21"/>
      <c r="AF106" s="22"/>
      <c r="AG106" s="22"/>
      <c r="AH106" s="22"/>
      <c r="AI106" s="4">
        <f>SUM(AF106:AH106)</f>
        <v>0</v>
      </c>
      <c r="AJ106" s="5">
        <f aca="true" t="shared" si="152" ref="AJ106:AJ117">IF(AE106="","",RANK(AI106,AI$7:AI$305))</f>
      </c>
      <c r="AK106" s="38">
        <f>IF(AJ106="",0,AI$306+1-AJ106)</f>
        <v>0</v>
      </c>
      <c r="AL106" s="3">
        <f aca="true" t="shared" si="153" ref="AL106:AL138">AK106+AC106</f>
        <v>256</v>
      </c>
      <c r="AM106" s="5">
        <f aca="true" t="shared" si="154" ref="AM106:AM117">IF(AL106=0,"",RANK(AL106,AL$7:AL$305))</f>
        <v>149</v>
      </c>
      <c r="AN106" s="21"/>
      <c r="AO106" s="22"/>
      <c r="AP106" s="22"/>
      <c r="AQ106" s="22"/>
      <c r="AR106" s="4">
        <f aca="true" t="shared" si="155" ref="AR106:AR138">SUM(AO106:AQ106)</f>
        <v>0</v>
      </c>
      <c r="AS106" s="5">
        <f aca="true" t="shared" si="156" ref="AS106:AS117">IF(AN106="","",RANK(AR106,AR$7:AR$305))</f>
      </c>
      <c r="AT106" s="38">
        <f aca="true" t="shared" si="157" ref="AT106:AT117">IF(AS106="",0,AR$306+1-AS106)</f>
        <v>0</v>
      </c>
      <c r="AU106" s="3">
        <f aca="true" t="shared" si="158" ref="AU106:AU138">AT106+AL106</f>
        <v>256</v>
      </c>
      <c r="AV106" s="5" t="e">
        <f aca="true" t="shared" si="159" ref="AV106:AV117">IF(AU106=0,"",RANK(AU106,AU$7:AU$305))</f>
        <v>#VALUE!</v>
      </c>
      <c r="AW106" s="21"/>
      <c r="AX106" s="22"/>
      <c r="AY106" s="22"/>
      <c r="AZ106" s="22"/>
      <c r="BA106" s="5"/>
      <c r="BB106" s="5">
        <f aca="true" t="shared" si="160" ref="BB106:BB117">IF(AW106="","",RANK(BA106,BA$7:BA$305))</f>
      </c>
      <c r="BC106" s="38"/>
      <c r="BD106" s="3">
        <f t="shared" si="117"/>
        <v>256</v>
      </c>
      <c r="BE106" s="5" t="e">
        <f aca="true" t="shared" si="161" ref="BE106:BE117">IF(BD106=0,"",RANK(BD106,BD$7:BD$305))</f>
        <v>#VALUE!</v>
      </c>
      <c r="BF106" s="21"/>
      <c r="BG106" s="22"/>
      <c r="BH106" s="22"/>
      <c r="BI106" s="22"/>
      <c r="BJ106" s="4">
        <f t="shared" si="111"/>
        <v>0</v>
      </c>
      <c r="BK106" s="5">
        <f aca="true" t="shared" si="162" ref="BK106:BK117">IF(BF106="","",RANK(BJ106,BJ$7:BJ$305))</f>
      </c>
      <c r="BL106" s="38">
        <f aca="true" t="shared" si="163" ref="BL106:BL117">IF(BK106="",0,BJ$306+1-BK106)</f>
        <v>0</v>
      </c>
      <c r="BM106" s="3">
        <f t="shared" si="112"/>
        <v>256</v>
      </c>
      <c r="BN106" s="5" t="e">
        <f aca="true" t="shared" si="164" ref="BN106:BN117">IF(BM106=0,"",RANK(BM106,BM$7:BM$305))</f>
        <v>#VALUE!</v>
      </c>
      <c r="BO106" s="21"/>
      <c r="BP106" s="22"/>
      <c r="BQ106" s="22"/>
      <c r="BR106" s="22"/>
      <c r="BS106" s="5">
        <f t="shared" si="77"/>
        <v>0</v>
      </c>
      <c r="BT106" s="5">
        <f t="shared" si="149"/>
      </c>
      <c r="BU106" s="49">
        <f t="shared" si="150"/>
        <v>0</v>
      </c>
      <c r="BV106" s="3">
        <f t="shared" si="113"/>
        <v>256</v>
      </c>
      <c r="BW106" s="69" t="e">
        <f t="shared" si="151"/>
        <v>#VALUE!</v>
      </c>
      <c r="CA106" s="87"/>
    </row>
    <row r="107" spans="2:79" ht="15">
      <c r="B107" s="105" t="s">
        <v>62</v>
      </c>
      <c r="C107" s="106" t="s">
        <v>682</v>
      </c>
      <c r="D107" s="107">
        <v>1111310125</v>
      </c>
      <c r="E107" s="65" t="s">
        <v>377</v>
      </c>
      <c r="F107" s="5">
        <v>11</v>
      </c>
      <c r="G107" s="5">
        <v>11</v>
      </c>
      <c r="H107" s="5">
        <v>17</v>
      </c>
      <c r="I107" s="5">
        <f>SUM(F107:H107)</f>
        <v>39</v>
      </c>
      <c r="J107" s="5">
        <f>IF(E107="","",RANK(I107,I$7:I$346))</f>
        <v>72</v>
      </c>
      <c r="K107" s="4">
        <f>IF(J107="",0,I$355+1-J107)</f>
        <v>141</v>
      </c>
      <c r="L107" s="5">
        <f>IF(E107="","",RANK(K107,K$7:K$350))</f>
        <v>72</v>
      </c>
      <c r="M107" s="21" t="s">
        <v>1173</v>
      </c>
      <c r="N107" s="22">
        <v>14</v>
      </c>
      <c r="O107" s="22">
        <v>14</v>
      </c>
      <c r="P107" s="22">
        <v>14</v>
      </c>
      <c r="Q107" s="5">
        <f t="shared" si="145"/>
        <v>42</v>
      </c>
      <c r="R107" s="5">
        <f t="shared" si="146"/>
        <v>39</v>
      </c>
      <c r="S107" s="38">
        <f t="shared" si="147"/>
        <v>214</v>
      </c>
      <c r="T107" s="3">
        <f t="shared" si="148"/>
        <v>355</v>
      </c>
      <c r="U107" s="5">
        <f t="shared" si="105"/>
        <v>32</v>
      </c>
      <c r="V107" s="21" t="s">
        <v>1467</v>
      </c>
      <c r="W107" s="44">
        <v>11</v>
      </c>
      <c r="X107" s="44">
        <v>16</v>
      </c>
      <c r="Y107" s="44">
        <v>14</v>
      </c>
      <c r="Z107" s="4">
        <f t="shared" si="144"/>
        <v>41</v>
      </c>
      <c r="AA107" s="5">
        <f t="shared" si="107"/>
        <v>87</v>
      </c>
      <c r="AB107" s="38">
        <f t="shared" si="108"/>
        <v>152</v>
      </c>
      <c r="AC107" s="3">
        <f t="shared" si="109"/>
        <v>507</v>
      </c>
      <c r="AD107" s="5">
        <f t="shared" si="110"/>
        <v>46</v>
      </c>
      <c r="AE107" s="21"/>
      <c r="AF107" s="22"/>
      <c r="AG107" s="22"/>
      <c r="AH107" s="22"/>
      <c r="AI107" s="4"/>
      <c r="AJ107" s="5">
        <f t="shared" si="152"/>
      </c>
      <c r="AK107" s="38"/>
      <c r="AL107" s="3">
        <f t="shared" si="153"/>
        <v>507</v>
      </c>
      <c r="AM107" s="5">
        <f t="shared" si="154"/>
        <v>42</v>
      </c>
      <c r="AN107" s="21"/>
      <c r="AO107" s="22"/>
      <c r="AP107" s="22"/>
      <c r="AQ107" s="22"/>
      <c r="AR107" s="4">
        <f t="shared" si="155"/>
        <v>0</v>
      </c>
      <c r="AS107" s="5">
        <f t="shared" si="156"/>
      </c>
      <c r="AT107" s="38">
        <f t="shared" si="157"/>
        <v>0</v>
      </c>
      <c r="AU107" s="3">
        <f t="shared" si="158"/>
        <v>507</v>
      </c>
      <c r="AV107" s="5" t="e">
        <f t="shared" si="159"/>
        <v>#VALUE!</v>
      </c>
      <c r="AW107" s="21"/>
      <c r="AX107" s="22"/>
      <c r="AY107" s="22"/>
      <c r="AZ107" s="22"/>
      <c r="BA107" s="5"/>
      <c r="BB107" s="5">
        <f t="shared" si="160"/>
      </c>
      <c r="BC107" s="38"/>
      <c r="BD107" s="3">
        <f t="shared" si="117"/>
        <v>507</v>
      </c>
      <c r="BE107" s="5" t="e">
        <f t="shared" si="161"/>
        <v>#VALUE!</v>
      </c>
      <c r="BF107" s="21"/>
      <c r="BG107" s="22"/>
      <c r="BH107" s="22"/>
      <c r="BI107" s="22"/>
      <c r="BJ107" s="4">
        <f t="shared" si="111"/>
        <v>0</v>
      </c>
      <c r="BK107" s="5">
        <f t="shared" si="162"/>
      </c>
      <c r="BL107" s="38">
        <f t="shared" si="163"/>
        <v>0</v>
      </c>
      <c r="BM107" s="3">
        <f t="shared" si="112"/>
        <v>507</v>
      </c>
      <c r="BN107" s="5" t="e">
        <f t="shared" si="164"/>
        <v>#VALUE!</v>
      </c>
      <c r="BO107" s="21"/>
      <c r="BP107" s="22"/>
      <c r="BQ107" s="22"/>
      <c r="BR107" s="22"/>
      <c r="BS107" s="5">
        <f t="shared" si="77"/>
        <v>0</v>
      </c>
      <c r="BT107" s="5">
        <f t="shared" si="149"/>
      </c>
      <c r="BU107" s="49">
        <f t="shared" si="150"/>
        <v>0</v>
      </c>
      <c r="BV107" s="3">
        <f t="shared" si="113"/>
        <v>507</v>
      </c>
      <c r="BW107" s="69" t="e">
        <f t="shared" si="151"/>
        <v>#VALUE!</v>
      </c>
      <c r="CA107" s="87"/>
    </row>
    <row r="108" spans="2:79" ht="15">
      <c r="B108" s="105" t="s">
        <v>63</v>
      </c>
      <c r="C108" s="106" t="s">
        <v>682</v>
      </c>
      <c r="D108" s="107">
        <v>1111310126</v>
      </c>
      <c r="E108" s="65" t="s">
        <v>353</v>
      </c>
      <c r="F108" s="5">
        <v>11</v>
      </c>
      <c r="G108" s="5">
        <v>12</v>
      </c>
      <c r="H108" s="5">
        <v>16</v>
      </c>
      <c r="I108" s="5">
        <f>SUM(F108:H108)</f>
        <v>39</v>
      </c>
      <c r="J108" s="5">
        <f>IF(E108="","",RANK(I108,I$7:I$346))</f>
        <v>72</v>
      </c>
      <c r="K108" s="4">
        <f>IF(J108="",0,I$355+1-J108)</f>
        <v>141</v>
      </c>
      <c r="L108" s="5">
        <f>IF(E108="","",RANK(K108,K$7:K$350))</f>
        <v>72</v>
      </c>
      <c r="M108" s="21" t="s">
        <v>1174</v>
      </c>
      <c r="N108" s="22">
        <v>13</v>
      </c>
      <c r="O108" s="22">
        <v>8</v>
      </c>
      <c r="P108" s="22">
        <v>12</v>
      </c>
      <c r="Q108" s="5">
        <f t="shared" si="145"/>
        <v>33</v>
      </c>
      <c r="R108" s="5">
        <f t="shared" si="146"/>
        <v>183</v>
      </c>
      <c r="S108" s="38">
        <f t="shared" si="147"/>
        <v>70</v>
      </c>
      <c r="T108" s="3">
        <f t="shared" si="148"/>
        <v>211</v>
      </c>
      <c r="U108" s="5">
        <f t="shared" si="105"/>
        <v>145</v>
      </c>
      <c r="V108" s="21" t="s">
        <v>1468</v>
      </c>
      <c r="W108" s="44">
        <v>9</v>
      </c>
      <c r="X108" s="44">
        <v>7</v>
      </c>
      <c r="Y108" s="44">
        <v>12</v>
      </c>
      <c r="Z108" s="4">
        <f t="shared" si="144"/>
        <v>28</v>
      </c>
      <c r="AA108" s="5">
        <f t="shared" si="107"/>
        <v>229</v>
      </c>
      <c r="AB108" s="38">
        <f t="shared" si="108"/>
        <v>10</v>
      </c>
      <c r="AC108" s="3">
        <f t="shared" si="109"/>
        <v>221</v>
      </c>
      <c r="AD108" s="5">
        <f t="shared" si="110"/>
        <v>191</v>
      </c>
      <c r="AE108" s="21"/>
      <c r="AF108" s="22"/>
      <c r="AG108" s="22"/>
      <c r="AH108" s="22"/>
      <c r="AI108" s="4">
        <f>SUM(AF108:AH108)</f>
        <v>0</v>
      </c>
      <c r="AJ108" s="5">
        <f t="shared" si="152"/>
      </c>
      <c r="AK108" s="38">
        <f>IF(AJ108="",0,AI$306+1-AJ108)</f>
        <v>0</v>
      </c>
      <c r="AL108" s="3">
        <f t="shared" si="153"/>
        <v>221</v>
      </c>
      <c r="AM108" s="5">
        <f t="shared" si="154"/>
        <v>170</v>
      </c>
      <c r="AN108" s="21"/>
      <c r="AO108" s="22"/>
      <c r="AP108" s="22"/>
      <c r="AQ108" s="22"/>
      <c r="AR108" s="4">
        <f t="shared" si="155"/>
        <v>0</v>
      </c>
      <c r="AS108" s="5">
        <f t="shared" si="156"/>
      </c>
      <c r="AT108" s="38">
        <f t="shared" si="157"/>
        <v>0</v>
      </c>
      <c r="AU108" s="3">
        <f t="shared" si="158"/>
        <v>221</v>
      </c>
      <c r="AV108" s="5" t="e">
        <f t="shared" si="159"/>
        <v>#VALUE!</v>
      </c>
      <c r="AW108" s="21"/>
      <c r="AX108" s="22"/>
      <c r="AY108" s="22"/>
      <c r="AZ108" s="22"/>
      <c r="BA108" s="5">
        <f>SUM(AX108:AZ108)</f>
        <v>0</v>
      </c>
      <c r="BB108" s="5">
        <f t="shared" si="160"/>
      </c>
      <c r="BC108" s="38">
        <f>IF(BB108="",0,BA$306+1-BB108)</f>
        <v>0</v>
      </c>
      <c r="BD108" s="3">
        <f t="shared" si="117"/>
        <v>221</v>
      </c>
      <c r="BE108" s="5" t="e">
        <f t="shared" si="161"/>
        <v>#VALUE!</v>
      </c>
      <c r="BF108" s="21"/>
      <c r="BG108" s="22"/>
      <c r="BH108" s="22"/>
      <c r="BI108" s="22"/>
      <c r="BJ108" s="4">
        <f t="shared" si="111"/>
        <v>0</v>
      </c>
      <c r="BK108" s="5">
        <f t="shared" si="162"/>
      </c>
      <c r="BL108" s="38">
        <f t="shared" si="163"/>
        <v>0</v>
      </c>
      <c r="BM108" s="3">
        <f t="shared" si="112"/>
        <v>221</v>
      </c>
      <c r="BN108" s="5" t="e">
        <f t="shared" si="164"/>
        <v>#VALUE!</v>
      </c>
      <c r="BO108" s="21"/>
      <c r="BP108" s="22"/>
      <c r="BQ108" s="22"/>
      <c r="BR108" s="22"/>
      <c r="BS108" s="5">
        <f t="shared" si="77"/>
        <v>0</v>
      </c>
      <c r="BT108" s="5">
        <f t="shared" si="149"/>
      </c>
      <c r="BU108" s="49">
        <f t="shared" si="150"/>
        <v>0</v>
      </c>
      <c r="BV108" s="3">
        <f t="shared" si="113"/>
        <v>221</v>
      </c>
      <c r="BW108" s="69" t="e">
        <f t="shared" si="151"/>
        <v>#VALUE!</v>
      </c>
      <c r="CA108" s="87"/>
    </row>
    <row r="109" spans="2:79" ht="15">
      <c r="B109" s="105" t="s">
        <v>172</v>
      </c>
      <c r="C109" s="106" t="s">
        <v>682</v>
      </c>
      <c r="D109" s="107">
        <v>1111310128</v>
      </c>
      <c r="E109" s="65" t="s">
        <v>548</v>
      </c>
      <c r="F109" s="5">
        <v>11</v>
      </c>
      <c r="G109" s="5">
        <v>10</v>
      </c>
      <c r="H109" s="5">
        <v>11</v>
      </c>
      <c r="I109" s="5">
        <f>SUM(F109:H109)</f>
        <v>32</v>
      </c>
      <c r="J109" s="5">
        <f>IF(E109="","",RANK(I109,I$7:I$346))</f>
        <v>173</v>
      </c>
      <c r="K109" s="4">
        <f>IF(J109="",0,I$355+1-J109)</f>
        <v>40</v>
      </c>
      <c r="L109" s="5">
        <f>IF(E109="","",RANK(K109,K$7:K$350))</f>
        <v>173</v>
      </c>
      <c r="M109" s="21"/>
      <c r="N109" s="22"/>
      <c r="O109" s="22"/>
      <c r="P109" s="22"/>
      <c r="Q109" s="5">
        <f t="shared" si="145"/>
        <v>0</v>
      </c>
      <c r="R109" s="5">
        <f t="shared" si="146"/>
      </c>
      <c r="S109" s="38">
        <f t="shared" si="147"/>
        <v>0</v>
      </c>
      <c r="T109" s="3">
        <f t="shared" si="148"/>
        <v>40</v>
      </c>
      <c r="U109" s="5">
        <f t="shared" si="105"/>
        <v>244</v>
      </c>
      <c r="V109" s="21"/>
      <c r="W109" s="44"/>
      <c r="X109" s="44"/>
      <c r="Y109" s="44"/>
      <c r="Z109" s="4">
        <f t="shared" si="144"/>
        <v>0</v>
      </c>
      <c r="AA109" s="5">
        <f t="shared" si="107"/>
      </c>
      <c r="AB109" s="38">
        <f t="shared" si="108"/>
        <v>0</v>
      </c>
      <c r="AC109" s="3">
        <f t="shared" si="109"/>
        <v>40</v>
      </c>
      <c r="AD109" s="5">
        <f t="shared" si="110"/>
        <v>263</v>
      </c>
      <c r="AE109" s="21"/>
      <c r="AF109" s="22"/>
      <c r="AG109" s="22"/>
      <c r="AH109" s="22"/>
      <c r="AI109" s="4">
        <f>SUM(AF109:AH109)</f>
        <v>0</v>
      </c>
      <c r="AJ109" s="5">
        <f t="shared" si="152"/>
      </c>
      <c r="AK109" s="38">
        <f>IF(AJ109="",0,AI$306+1-AJ109)</f>
        <v>0</v>
      </c>
      <c r="AL109" s="3">
        <f t="shared" si="153"/>
        <v>40</v>
      </c>
      <c r="AM109" s="5">
        <f t="shared" si="154"/>
        <v>239</v>
      </c>
      <c r="AN109" s="21"/>
      <c r="AO109" s="22"/>
      <c r="AP109" s="22"/>
      <c r="AQ109" s="22"/>
      <c r="AR109" s="4">
        <f t="shared" si="155"/>
        <v>0</v>
      </c>
      <c r="AS109" s="5">
        <f t="shared" si="156"/>
      </c>
      <c r="AT109" s="38">
        <f t="shared" si="157"/>
        <v>0</v>
      </c>
      <c r="AU109" s="3">
        <f t="shared" si="158"/>
        <v>40</v>
      </c>
      <c r="AV109" s="5" t="e">
        <f t="shared" si="159"/>
        <v>#VALUE!</v>
      </c>
      <c r="AW109" s="21"/>
      <c r="AX109" s="22"/>
      <c r="AY109" s="22"/>
      <c r="AZ109" s="22"/>
      <c r="BA109" s="5">
        <f>SUM(AX109:AZ109)</f>
        <v>0</v>
      </c>
      <c r="BB109" s="5">
        <f t="shared" si="160"/>
      </c>
      <c r="BC109" s="38">
        <f>IF(BB109="",0,BA$306+1-BB109)</f>
        <v>0</v>
      </c>
      <c r="BD109" s="3">
        <f t="shared" si="117"/>
        <v>40</v>
      </c>
      <c r="BE109" s="5" t="e">
        <f t="shared" si="161"/>
        <v>#VALUE!</v>
      </c>
      <c r="BF109" s="21"/>
      <c r="BG109" s="22"/>
      <c r="BH109" s="22"/>
      <c r="BI109" s="22"/>
      <c r="BJ109" s="4">
        <f t="shared" si="111"/>
        <v>0</v>
      </c>
      <c r="BK109" s="5">
        <f t="shared" si="162"/>
      </c>
      <c r="BL109" s="38">
        <f t="shared" si="163"/>
        <v>0</v>
      </c>
      <c r="BM109" s="3">
        <f t="shared" si="112"/>
        <v>40</v>
      </c>
      <c r="BN109" s="5" t="e">
        <f t="shared" si="164"/>
        <v>#VALUE!</v>
      </c>
      <c r="BO109" s="21"/>
      <c r="BP109" s="22"/>
      <c r="BQ109" s="22"/>
      <c r="BR109" s="22"/>
      <c r="BS109" s="5">
        <f t="shared" si="77"/>
        <v>0</v>
      </c>
      <c r="BT109" s="5">
        <f t="shared" si="149"/>
      </c>
      <c r="BU109" s="49">
        <f t="shared" si="150"/>
        <v>0</v>
      </c>
      <c r="BV109" s="3">
        <f t="shared" si="113"/>
        <v>40</v>
      </c>
      <c r="BW109" s="69" t="e">
        <f t="shared" si="151"/>
        <v>#VALUE!</v>
      </c>
      <c r="CA109" s="87"/>
    </row>
    <row r="110" spans="2:79" ht="15">
      <c r="B110" s="105" t="s">
        <v>914</v>
      </c>
      <c r="C110" s="106" t="s">
        <v>682</v>
      </c>
      <c r="D110" s="107">
        <v>1111310135</v>
      </c>
      <c r="E110" s="65" t="s">
        <v>192</v>
      </c>
      <c r="F110" s="5">
        <v>12</v>
      </c>
      <c r="G110" s="5">
        <v>12</v>
      </c>
      <c r="H110" s="5">
        <v>14</v>
      </c>
      <c r="I110" s="5">
        <f>SUM(F110:H110)</f>
        <v>38</v>
      </c>
      <c r="J110" s="5">
        <f>IF(E110="","",RANK(I110,I$7:I$346))</f>
        <v>89</v>
      </c>
      <c r="K110" s="4">
        <f>IF(J110="",0,I$355+1-J110)</f>
        <v>124</v>
      </c>
      <c r="L110" s="5">
        <f>IF(E110="","",RANK(K110,K$7:K$350))</f>
        <v>89</v>
      </c>
      <c r="M110" s="21" t="s">
        <v>1098</v>
      </c>
      <c r="N110" s="22">
        <v>13</v>
      </c>
      <c r="O110" s="22">
        <v>13</v>
      </c>
      <c r="P110" s="22">
        <v>12</v>
      </c>
      <c r="Q110" s="4">
        <f t="shared" si="145"/>
        <v>38</v>
      </c>
      <c r="R110" s="5">
        <f t="shared" si="146"/>
        <v>89</v>
      </c>
      <c r="S110" s="38">
        <f t="shared" si="147"/>
        <v>164</v>
      </c>
      <c r="T110" s="3">
        <f t="shared" si="148"/>
        <v>288</v>
      </c>
      <c r="U110" s="5">
        <f t="shared" si="105"/>
        <v>77</v>
      </c>
      <c r="V110" s="21" t="s">
        <v>1469</v>
      </c>
      <c r="W110" s="44">
        <v>20</v>
      </c>
      <c r="X110" s="44">
        <v>14</v>
      </c>
      <c r="Y110" s="44">
        <v>16</v>
      </c>
      <c r="Z110" s="4">
        <f t="shared" si="144"/>
        <v>50</v>
      </c>
      <c r="AA110" s="5">
        <f t="shared" si="107"/>
        <v>5</v>
      </c>
      <c r="AB110" s="38">
        <f t="shared" si="108"/>
        <v>234</v>
      </c>
      <c r="AC110" s="3">
        <f t="shared" si="109"/>
        <v>522</v>
      </c>
      <c r="AD110" s="5">
        <f t="shared" si="110"/>
        <v>40</v>
      </c>
      <c r="AE110" s="21"/>
      <c r="AF110" s="22"/>
      <c r="AG110" s="22"/>
      <c r="AH110" s="22"/>
      <c r="AI110" s="4">
        <f>SUM(AF110:AH110)</f>
        <v>0</v>
      </c>
      <c r="AJ110" s="5">
        <f t="shared" si="152"/>
      </c>
      <c r="AK110" s="38">
        <f>IF(AJ110="",0,AI$306+1-AJ110)</f>
        <v>0</v>
      </c>
      <c r="AL110" s="3">
        <f t="shared" si="153"/>
        <v>522</v>
      </c>
      <c r="AM110" s="5">
        <f t="shared" si="154"/>
        <v>36</v>
      </c>
      <c r="AN110" s="21"/>
      <c r="AO110" s="22"/>
      <c r="AP110" s="22"/>
      <c r="AQ110" s="22"/>
      <c r="AR110" s="4">
        <f t="shared" si="155"/>
        <v>0</v>
      </c>
      <c r="AS110" s="5">
        <f t="shared" si="156"/>
      </c>
      <c r="AT110" s="38">
        <f t="shared" si="157"/>
        <v>0</v>
      </c>
      <c r="AU110" s="3">
        <f t="shared" si="158"/>
        <v>522</v>
      </c>
      <c r="AV110" s="5" t="e">
        <f t="shared" si="159"/>
        <v>#VALUE!</v>
      </c>
      <c r="AW110" s="21"/>
      <c r="AX110" s="22"/>
      <c r="AY110" s="22"/>
      <c r="AZ110" s="22"/>
      <c r="BA110" s="5">
        <f>SUM(AX110:AZ110)</f>
        <v>0</v>
      </c>
      <c r="BB110" s="5">
        <f t="shared" si="160"/>
      </c>
      <c r="BC110" s="38">
        <f>IF(BB110="",0,BA$306+1-BB110)</f>
        <v>0</v>
      </c>
      <c r="BD110" s="3">
        <f t="shared" si="117"/>
        <v>522</v>
      </c>
      <c r="BE110" s="5" t="e">
        <f t="shared" si="161"/>
        <v>#VALUE!</v>
      </c>
      <c r="BF110" s="21"/>
      <c r="BG110" s="22"/>
      <c r="BH110" s="22"/>
      <c r="BI110" s="22"/>
      <c r="BJ110" s="4">
        <f t="shared" si="111"/>
        <v>0</v>
      </c>
      <c r="BK110" s="5">
        <f t="shared" si="162"/>
      </c>
      <c r="BL110" s="38">
        <f t="shared" si="163"/>
        <v>0</v>
      </c>
      <c r="BM110" s="3">
        <f t="shared" si="112"/>
        <v>522</v>
      </c>
      <c r="BN110" s="5" t="e">
        <f t="shared" si="164"/>
        <v>#VALUE!</v>
      </c>
      <c r="BO110" s="21"/>
      <c r="BP110" s="22"/>
      <c r="BQ110" s="22"/>
      <c r="BR110" s="22"/>
      <c r="BS110" s="5">
        <f t="shared" si="77"/>
        <v>0</v>
      </c>
      <c r="BT110" s="5">
        <f t="shared" si="149"/>
      </c>
      <c r="BU110" s="49">
        <f t="shared" si="150"/>
        <v>0</v>
      </c>
      <c r="BV110" s="3">
        <f t="shared" si="113"/>
        <v>522</v>
      </c>
      <c r="BW110" s="69" t="e">
        <f t="shared" si="151"/>
        <v>#VALUE!</v>
      </c>
      <c r="CA110" s="87"/>
    </row>
    <row r="111" spans="2:79" ht="15">
      <c r="B111" s="105" t="s">
        <v>1354</v>
      </c>
      <c r="C111" s="106" t="s">
        <v>682</v>
      </c>
      <c r="D111" s="107">
        <v>1111310139</v>
      </c>
      <c r="E111" s="65"/>
      <c r="F111" s="5"/>
      <c r="G111" s="5"/>
      <c r="H111" s="5"/>
      <c r="I111" s="5"/>
      <c r="J111" s="5"/>
      <c r="K111" s="4"/>
      <c r="L111" s="5"/>
      <c r="M111" s="43" t="s">
        <v>1175</v>
      </c>
      <c r="N111" s="44">
        <v>14</v>
      </c>
      <c r="O111" s="44">
        <v>16</v>
      </c>
      <c r="P111" s="44">
        <v>13</v>
      </c>
      <c r="Q111" s="4">
        <f t="shared" si="145"/>
        <v>43</v>
      </c>
      <c r="R111" s="5">
        <f t="shared" si="146"/>
        <v>31</v>
      </c>
      <c r="S111" s="38">
        <f t="shared" si="147"/>
        <v>222</v>
      </c>
      <c r="T111" s="3">
        <f t="shared" si="148"/>
        <v>222</v>
      </c>
      <c r="U111" s="5">
        <f t="shared" si="105"/>
        <v>133</v>
      </c>
      <c r="V111" s="21" t="s">
        <v>1470</v>
      </c>
      <c r="W111" s="44">
        <v>13</v>
      </c>
      <c r="X111" s="44">
        <v>12</v>
      </c>
      <c r="Y111" s="44">
        <v>13</v>
      </c>
      <c r="Z111" s="4">
        <f t="shared" si="144"/>
        <v>38</v>
      </c>
      <c r="AA111" s="5">
        <f t="shared" si="107"/>
        <v>126</v>
      </c>
      <c r="AB111" s="38">
        <f t="shared" si="108"/>
        <v>113</v>
      </c>
      <c r="AC111" s="3">
        <f t="shared" si="109"/>
        <v>335</v>
      </c>
      <c r="AD111" s="5">
        <f t="shared" si="110"/>
        <v>126</v>
      </c>
      <c r="AE111" s="21"/>
      <c r="AF111" s="22"/>
      <c r="AG111" s="22"/>
      <c r="AH111" s="22"/>
      <c r="AI111" s="4">
        <f>SUM(AF111:AH111)</f>
        <v>0</v>
      </c>
      <c r="AJ111" s="5">
        <f t="shared" si="152"/>
      </c>
      <c r="AK111" s="38">
        <f>IF(AJ111="",0,AI$306+1-AJ111)</f>
        <v>0</v>
      </c>
      <c r="AL111" s="3">
        <f t="shared" si="153"/>
        <v>335</v>
      </c>
      <c r="AM111" s="5">
        <f t="shared" si="154"/>
        <v>110</v>
      </c>
      <c r="AN111" s="21"/>
      <c r="AO111" s="22"/>
      <c r="AP111" s="22"/>
      <c r="AQ111" s="22"/>
      <c r="AR111" s="4">
        <f t="shared" si="155"/>
        <v>0</v>
      </c>
      <c r="AS111" s="5">
        <f t="shared" si="156"/>
      </c>
      <c r="AT111" s="38">
        <f t="shared" si="157"/>
        <v>0</v>
      </c>
      <c r="AU111" s="3">
        <f t="shared" si="158"/>
        <v>335</v>
      </c>
      <c r="AV111" s="5" t="e">
        <f t="shared" si="159"/>
        <v>#VALUE!</v>
      </c>
      <c r="AW111" s="21"/>
      <c r="AX111" s="22"/>
      <c r="AY111" s="22"/>
      <c r="AZ111" s="22"/>
      <c r="BA111" s="5"/>
      <c r="BB111" s="5">
        <f t="shared" si="160"/>
      </c>
      <c r="BC111" s="38"/>
      <c r="BD111" s="3">
        <f t="shared" si="117"/>
        <v>335</v>
      </c>
      <c r="BE111" s="5" t="e">
        <f t="shared" si="161"/>
        <v>#VALUE!</v>
      </c>
      <c r="BF111" s="21"/>
      <c r="BG111" s="22"/>
      <c r="BH111" s="22"/>
      <c r="BI111" s="22"/>
      <c r="BJ111" s="4">
        <f t="shared" si="111"/>
        <v>0</v>
      </c>
      <c r="BK111" s="5">
        <f t="shared" si="162"/>
      </c>
      <c r="BL111" s="38">
        <f t="shared" si="163"/>
        <v>0</v>
      </c>
      <c r="BM111" s="3">
        <f t="shared" si="112"/>
        <v>335</v>
      </c>
      <c r="BN111" s="5" t="e">
        <f t="shared" si="164"/>
        <v>#VALUE!</v>
      </c>
      <c r="BO111" s="21"/>
      <c r="BP111" s="22"/>
      <c r="BQ111" s="22"/>
      <c r="BR111" s="22"/>
      <c r="BS111" s="5">
        <f t="shared" si="77"/>
        <v>0</v>
      </c>
      <c r="BT111" s="5">
        <f t="shared" si="149"/>
      </c>
      <c r="BU111" s="49">
        <f t="shared" si="150"/>
        <v>0</v>
      </c>
      <c r="BV111" s="3">
        <f t="shared" si="113"/>
        <v>335</v>
      </c>
      <c r="BW111" s="69" t="e">
        <f t="shared" si="151"/>
        <v>#VALUE!</v>
      </c>
      <c r="CA111" s="87"/>
    </row>
    <row r="112" spans="2:79" ht="15">
      <c r="B112" s="105" t="s">
        <v>916</v>
      </c>
      <c r="C112" s="106" t="s">
        <v>682</v>
      </c>
      <c r="D112" s="107">
        <v>1111310141</v>
      </c>
      <c r="E112" s="99" t="s">
        <v>244</v>
      </c>
      <c r="F112" s="95">
        <v>17</v>
      </c>
      <c r="G112" s="95">
        <v>15</v>
      </c>
      <c r="H112" s="95">
        <v>14</v>
      </c>
      <c r="I112" s="95">
        <f>SUM(F112:H112)</f>
        <v>46</v>
      </c>
      <c r="J112" s="95">
        <f>IF(E112="","",RANK(I112,I$7:I$346))</f>
        <v>14</v>
      </c>
      <c r="K112" s="94">
        <f>IF(J112="",0,I$355+1-J112)</f>
        <v>199</v>
      </c>
      <c r="L112" s="95">
        <f>IF(E112="","",RANK(K112,K$7:K$350))</f>
        <v>14</v>
      </c>
      <c r="M112" s="43" t="s">
        <v>1176</v>
      </c>
      <c r="N112" s="44">
        <v>14</v>
      </c>
      <c r="O112" s="44">
        <v>12</v>
      </c>
      <c r="P112" s="44">
        <v>15</v>
      </c>
      <c r="Q112" s="4">
        <f t="shared" si="145"/>
        <v>41</v>
      </c>
      <c r="R112" s="5">
        <f t="shared" si="146"/>
        <v>50</v>
      </c>
      <c r="S112" s="38">
        <f t="shared" si="147"/>
        <v>203</v>
      </c>
      <c r="T112" s="3">
        <f t="shared" si="148"/>
        <v>402</v>
      </c>
      <c r="U112" s="5">
        <f t="shared" si="105"/>
        <v>16</v>
      </c>
      <c r="V112" s="21" t="s">
        <v>1471</v>
      </c>
      <c r="W112" s="44">
        <v>10</v>
      </c>
      <c r="X112" s="44">
        <v>13</v>
      </c>
      <c r="Y112" s="44">
        <v>13</v>
      </c>
      <c r="Z112" s="4">
        <f t="shared" si="144"/>
        <v>36</v>
      </c>
      <c r="AA112" s="5">
        <f t="shared" si="107"/>
        <v>163</v>
      </c>
      <c r="AB112" s="38">
        <f t="shared" si="108"/>
        <v>76</v>
      </c>
      <c r="AC112" s="3">
        <f t="shared" si="109"/>
        <v>478</v>
      </c>
      <c r="AD112" s="5">
        <f t="shared" si="110"/>
        <v>54</v>
      </c>
      <c r="AE112" s="21"/>
      <c r="AF112" s="22"/>
      <c r="AG112" s="22"/>
      <c r="AH112" s="22"/>
      <c r="AI112" s="4"/>
      <c r="AJ112" s="5">
        <f t="shared" si="152"/>
      </c>
      <c r="AK112" s="38"/>
      <c r="AL112" s="3">
        <f t="shared" si="153"/>
        <v>478</v>
      </c>
      <c r="AM112" s="5">
        <f t="shared" si="154"/>
        <v>50</v>
      </c>
      <c r="AN112" s="21"/>
      <c r="AO112" s="22"/>
      <c r="AP112" s="22"/>
      <c r="AQ112" s="22"/>
      <c r="AR112" s="4">
        <f t="shared" si="155"/>
        <v>0</v>
      </c>
      <c r="AS112" s="5">
        <f t="shared" si="156"/>
      </c>
      <c r="AT112" s="38">
        <f t="shared" si="157"/>
        <v>0</v>
      </c>
      <c r="AU112" s="3">
        <f t="shared" si="158"/>
        <v>478</v>
      </c>
      <c r="AV112" s="5" t="e">
        <f t="shared" si="159"/>
        <v>#VALUE!</v>
      </c>
      <c r="AW112" s="21"/>
      <c r="AX112" s="22"/>
      <c r="AY112" s="22"/>
      <c r="AZ112" s="22"/>
      <c r="BA112" s="5"/>
      <c r="BB112" s="5">
        <f t="shared" si="160"/>
      </c>
      <c r="BC112" s="38"/>
      <c r="BD112" s="3">
        <f t="shared" si="117"/>
        <v>478</v>
      </c>
      <c r="BE112" s="5" t="e">
        <f t="shared" si="161"/>
        <v>#VALUE!</v>
      </c>
      <c r="BF112" s="21"/>
      <c r="BG112" s="22"/>
      <c r="BH112" s="22"/>
      <c r="BI112" s="22"/>
      <c r="BJ112" s="4">
        <f t="shared" si="111"/>
        <v>0</v>
      </c>
      <c r="BK112" s="5">
        <f t="shared" si="162"/>
      </c>
      <c r="BL112" s="38">
        <f t="shared" si="163"/>
        <v>0</v>
      </c>
      <c r="BM112" s="3">
        <f t="shared" si="112"/>
        <v>478</v>
      </c>
      <c r="BN112" s="5" t="e">
        <f t="shared" si="164"/>
        <v>#VALUE!</v>
      </c>
      <c r="BO112" s="21"/>
      <c r="BP112" s="22"/>
      <c r="BQ112" s="22"/>
      <c r="BR112" s="22"/>
      <c r="BS112" s="5">
        <f t="shared" si="77"/>
        <v>0</v>
      </c>
      <c r="BT112" s="5">
        <f t="shared" si="149"/>
      </c>
      <c r="BU112" s="49">
        <f t="shared" si="150"/>
        <v>0</v>
      </c>
      <c r="BV112" s="3">
        <f t="shared" si="113"/>
        <v>478</v>
      </c>
      <c r="BW112" s="69" t="e">
        <f t="shared" si="151"/>
        <v>#VALUE!</v>
      </c>
      <c r="CA112" s="87"/>
    </row>
    <row r="113" spans="2:79" ht="15">
      <c r="B113" s="105" t="s">
        <v>918</v>
      </c>
      <c r="C113" s="106" t="s">
        <v>682</v>
      </c>
      <c r="D113" s="107">
        <v>1111310147</v>
      </c>
      <c r="E113" s="65" t="s">
        <v>584</v>
      </c>
      <c r="F113" s="5">
        <v>11</v>
      </c>
      <c r="G113" s="5">
        <v>10</v>
      </c>
      <c r="H113" s="5">
        <v>10</v>
      </c>
      <c r="I113" s="5">
        <f>SUM(F113:H113)</f>
        <v>31</v>
      </c>
      <c r="J113" s="5">
        <f>IF(E113="","",RANK(I113,I$7:I$346))</f>
        <v>188</v>
      </c>
      <c r="K113" s="4">
        <f>IF(J113="",0,I$355+1-J113)</f>
        <v>25</v>
      </c>
      <c r="L113" s="5">
        <f>IF(E113="","",RANK(K113,K$7:K$350))</f>
        <v>188</v>
      </c>
      <c r="M113" s="21" t="s">
        <v>1177</v>
      </c>
      <c r="N113" s="22">
        <v>13</v>
      </c>
      <c r="O113" s="22">
        <v>13</v>
      </c>
      <c r="P113" s="22">
        <v>12</v>
      </c>
      <c r="Q113" s="4">
        <f t="shared" si="145"/>
        <v>38</v>
      </c>
      <c r="R113" s="5">
        <f t="shared" si="146"/>
        <v>89</v>
      </c>
      <c r="S113" s="38">
        <f t="shared" si="147"/>
        <v>164</v>
      </c>
      <c r="T113" s="3">
        <f t="shared" si="148"/>
        <v>189</v>
      </c>
      <c r="U113" s="5">
        <f t="shared" si="105"/>
        <v>159</v>
      </c>
      <c r="V113" s="21" t="s">
        <v>1472</v>
      </c>
      <c r="W113" s="44">
        <v>12</v>
      </c>
      <c r="X113" s="44">
        <v>13</v>
      </c>
      <c r="Y113" s="44">
        <v>13</v>
      </c>
      <c r="Z113" s="4">
        <f t="shared" si="144"/>
        <v>38</v>
      </c>
      <c r="AA113" s="5">
        <f t="shared" si="107"/>
        <v>126</v>
      </c>
      <c r="AB113" s="38">
        <f t="shared" si="108"/>
        <v>113</v>
      </c>
      <c r="AC113" s="3">
        <f t="shared" si="109"/>
        <v>302</v>
      </c>
      <c r="AD113" s="5">
        <f t="shared" si="110"/>
        <v>150</v>
      </c>
      <c r="AE113" s="21"/>
      <c r="AF113" s="22"/>
      <c r="AG113" s="22"/>
      <c r="AH113" s="22"/>
      <c r="AI113" s="4">
        <f aca="true" t="shared" si="165" ref="AI113:AI145">SUM(AF113:AH113)</f>
        <v>0</v>
      </c>
      <c r="AJ113" s="5">
        <f t="shared" si="152"/>
      </c>
      <c r="AK113" s="38">
        <f>IF(AJ113="",0,AI$306+1-AJ113)</f>
        <v>0</v>
      </c>
      <c r="AL113" s="3">
        <f t="shared" si="153"/>
        <v>302</v>
      </c>
      <c r="AM113" s="5">
        <f t="shared" si="154"/>
        <v>132</v>
      </c>
      <c r="AN113" s="21"/>
      <c r="AO113" s="22"/>
      <c r="AP113" s="22"/>
      <c r="AQ113" s="22"/>
      <c r="AR113" s="4">
        <f t="shared" si="155"/>
        <v>0</v>
      </c>
      <c r="AS113" s="5">
        <f t="shared" si="156"/>
      </c>
      <c r="AT113" s="38">
        <f t="shared" si="157"/>
        <v>0</v>
      </c>
      <c r="AU113" s="3">
        <f t="shared" si="158"/>
        <v>302</v>
      </c>
      <c r="AV113" s="5" t="e">
        <f t="shared" si="159"/>
        <v>#VALUE!</v>
      </c>
      <c r="AW113" s="21"/>
      <c r="AX113" s="22"/>
      <c r="AY113" s="22"/>
      <c r="AZ113" s="22"/>
      <c r="BA113" s="5">
        <f aca="true" t="shared" si="166" ref="BA113:BA129">SUM(AX113:AZ113)</f>
        <v>0</v>
      </c>
      <c r="BB113" s="5">
        <f t="shared" si="160"/>
      </c>
      <c r="BC113" s="38">
        <f>IF(BB113="",0,BA$306+1-BB113)</f>
        <v>0</v>
      </c>
      <c r="BD113" s="3">
        <f t="shared" si="117"/>
        <v>302</v>
      </c>
      <c r="BE113" s="5" t="e">
        <f t="shared" si="161"/>
        <v>#VALUE!</v>
      </c>
      <c r="BF113" s="21"/>
      <c r="BG113" s="22"/>
      <c r="BH113" s="22"/>
      <c r="BI113" s="22"/>
      <c r="BJ113" s="4">
        <f t="shared" si="111"/>
        <v>0</v>
      </c>
      <c r="BK113" s="5">
        <f t="shared" si="162"/>
      </c>
      <c r="BL113" s="38">
        <f t="shared" si="163"/>
        <v>0</v>
      </c>
      <c r="BM113" s="3">
        <f t="shared" si="112"/>
        <v>302</v>
      </c>
      <c r="BN113" s="5" t="e">
        <f t="shared" si="164"/>
        <v>#VALUE!</v>
      </c>
      <c r="BO113" s="21"/>
      <c r="BP113" s="22"/>
      <c r="BQ113" s="22"/>
      <c r="BR113" s="22"/>
      <c r="BS113" s="5">
        <f t="shared" si="77"/>
        <v>0</v>
      </c>
      <c r="BT113" s="5">
        <f t="shared" si="149"/>
      </c>
      <c r="BU113" s="49">
        <f t="shared" si="150"/>
        <v>0</v>
      </c>
      <c r="BV113" s="3">
        <f t="shared" si="113"/>
        <v>302</v>
      </c>
      <c r="BW113" s="69" t="e">
        <f t="shared" si="151"/>
        <v>#VALUE!</v>
      </c>
      <c r="CA113" s="87"/>
    </row>
    <row r="114" spans="2:79" ht="15">
      <c r="B114" s="105" t="s">
        <v>920</v>
      </c>
      <c r="C114" s="106" t="s">
        <v>682</v>
      </c>
      <c r="D114" s="107">
        <v>1111310148</v>
      </c>
      <c r="E114" s="65" t="s">
        <v>471</v>
      </c>
      <c r="F114" s="5">
        <v>9</v>
      </c>
      <c r="G114" s="5">
        <v>13</v>
      </c>
      <c r="H114" s="5">
        <v>13</v>
      </c>
      <c r="I114" s="5">
        <f>SUM(F114:H114)</f>
        <v>35</v>
      </c>
      <c r="J114" s="5">
        <f>IF(E114="","",RANK(I114,I$7:I$346))</f>
        <v>130</v>
      </c>
      <c r="K114" s="4">
        <f>IF(J114="",0,I$355+1-J114)</f>
        <v>83</v>
      </c>
      <c r="L114" s="5">
        <f>IF(E114="","",RANK(K114,K$7:K$350))</f>
        <v>130</v>
      </c>
      <c r="M114" s="43" t="s">
        <v>1178</v>
      </c>
      <c r="N114" s="44">
        <v>11</v>
      </c>
      <c r="O114" s="44">
        <v>12</v>
      </c>
      <c r="P114" s="44">
        <v>13</v>
      </c>
      <c r="Q114" s="4">
        <f t="shared" si="145"/>
        <v>36</v>
      </c>
      <c r="R114" s="5">
        <f t="shared" si="146"/>
        <v>128</v>
      </c>
      <c r="S114" s="38">
        <f t="shared" si="147"/>
        <v>125</v>
      </c>
      <c r="T114" s="3">
        <f t="shared" si="148"/>
        <v>208</v>
      </c>
      <c r="U114" s="5">
        <f t="shared" si="105"/>
        <v>146</v>
      </c>
      <c r="V114" s="21" t="s">
        <v>1473</v>
      </c>
      <c r="W114" s="44">
        <v>7</v>
      </c>
      <c r="X114" s="44">
        <v>11</v>
      </c>
      <c r="Y114" s="44">
        <v>14</v>
      </c>
      <c r="Z114" s="4">
        <f t="shared" si="144"/>
        <v>32</v>
      </c>
      <c r="AA114" s="5">
        <f t="shared" si="107"/>
        <v>214</v>
      </c>
      <c r="AB114" s="38">
        <f t="shared" si="108"/>
        <v>25</v>
      </c>
      <c r="AC114" s="3">
        <f t="shared" si="109"/>
        <v>233</v>
      </c>
      <c r="AD114" s="5">
        <f t="shared" si="110"/>
        <v>183</v>
      </c>
      <c r="AE114" s="21"/>
      <c r="AF114" s="22"/>
      <c r="AG114" s="22"/>
      <c r="AH114" s="22"/>
      <c r="AI114" s="4">
        <f t="shared" si="165"/>
        <v>0</v>
      </c>
      <c r="AJ114" s="5">
        <f t="shared" si="152"/>
      </c>
      <c r="AK114" s="38">
        <f>IF(AJ114="",0,AI$306+1-AJ114)</f>
        <v>0</v>
      </c>
      <c r="AL114" s="3">
        <f t="shared" si="153"/>
        <v>233</v>
      </c>
      <c r="AM114" s="5">
        <f t="shared" si="154"/>
        <v>162</v>
      </c>
      <c r="AN114" s="21"/>
      <c r="AO114" s="22"/>
      <c r="AP114" s="22"/>
      <c r="AQ114" s="22"/>
      <c r="AR114" s="4">
        <f t="shared" si="155"/>
        <v>0</v>
      </c>
      <c r="AS114" s="5">
        <f t="shared" si="156"/>
      </c>
      <c r="AT114" s="38">
        <f t="shared" si="157"/>
        <v>0</v>
      </c>
      <c r="AU114" s="3">
        <f t="shared" si="158"/>
        <v>233</v>
      </c>
      <c r="AV114" s="5" t="e">
        <f t="shared" si="159"/>
        <v>#VALUE!</v>
      </c>
      <c r="AW114" s="21"/>
      <c r="AX114" s="22"/>
      <c r="AY114" s="22"/>
      <c r="AZ114" s="22"/>
      <c r="BA114" s="5">
        <f t="shared" si="166"/>
        <v>0</v>
      </c>
      <c r="BB114" s="5">
        <f t="shared" si="160"/>
      </c>
      <c r="BC114" s="38">
        <f>IF(BB114="",0,BA$306+1-BB114)</f>
        <v>0</v>
      </c>
      <c r="BD114" s="3">
        <f t="shared" si="117"/>
        <v>233</v>
      </c>
      <c r="BE114" s="5" t="e">
        <f t="shared" si="161"/>
        <v>#VALUE!</v>
      </c>
      <c r="BF114" s="21"/>
      <c r="BG114" s="22"/>
      <c r="BH114" s="22"/>
      <c r="BI114" s="22"/>
      <c r="BJ114" s="4">
        <f t="shared" si="111"/>
        <v>0</v>
      </c>
      <c r="BK114" s="5">
        <f t="shared" si="162"/>
      </c>
      <c r="BL114" s="38">
        <f t="shared" si="163"/>
        <v>0</v>
      </c>
      <c r="BM114" s="3">
        <f t="shared" si="112"/>
        <v>233</v>
      </c>
      <c r="BN114" s="5" t="e">
        <f t="shared" si="164"/>
        <v>#VALUE!</v>
      </c>
      <c r="BO114" s="21"/>
      <c r="BP114" s="22"/>
      <c r="BQ114" s="22"/>
      <c r="BR114" s="22"/>
      <c r="BS114" s="5">
        <f t="shared" si="77"/>
        <v>0</v>
      </c>
      <c r="BT114" s="5">
        <f t="shared" si="149"/>
      </c>
      <c r="BU114" s="49">
        <f t="shared" si="150"/>
        <v>0</v>
      </c>
      <c r="BV114" s="3">
        <f t="shared" si="113"/>
        <v>233</v>
      </c>
      <c r="BW114" s="69" t="e">
        <f t="shared" si="151"/>
        <v>#VALUE!</v>
      </c>
      <c r="CA114" s="87"/>
    </row>
    <row r="115" spans="2:79" ht="15">
      <c r="B115" s="105" t="s">
        <v>922</v>
      </c>
      <c r="C115" s="106" t="s">
        <v>682</v>
      </c>
      <c r="D115" s="107">
        <v>1111310149</v>
      </c>
      <c r="E115" s="65" t="s">
        <v>598</v>
      </c>
      <c r="F115" s="5">
        <v>10</v>
      </c>
      <c r="G115" s="5">
        <v>11</v>
      </c>
      <c r="H115" s="5">
        <v>9</v>
      </c>
      <c r="I115" s="5">
        <f>SUM(F115:H115)</f>
        <v>30</v>
      </c>
      <c r="J115" s="5">
        <f>IF(E115="","",RANK(I115,I$7:I$346))</f>
        <v>193</v>
      </c>
      <c r="K115" s="4">
        <f>IF(J115="",0,I$355+1-J115)</f>
        <v>20</v>
      </c>
      <c r="L115" s="5">
        <f>IF(E115="","",RANK(K115,K$7:K$350))</f>
        <v>193</v>
      </c>
      <c r="M115" s="43" t="s">
        <v>1179</v>
      </c>
      <c r="N115" s="44">
        <v>13</v>
      </c>
      <c r="O115" s="44">
        <v>9</v>
      </c>
      <c r="P115" s="44">
        <v>13</v>
      </c>
      <c r="Q115" s="4">
        <f t="shared" si="145"/>
        <v>35</v>
      </c>
      <c r="R115" s="5">
        <f t="shared" si="146"/>
        <v>154</v>
      </c>
      <c r="S115" s="38">
        <f t="shared" si="147"/>
        <v>99</v>
      </c>
      <c r="T115" s="3">
        <f t="shared" si="148"/>
        <v>119</v>
      </c>
      <c r="U115" s="5">
        <f t="shared" si="105"/>
        <v>207</v>
      </c>
      <c r="V115" s="21" t="s">
        <v>1474</v>
      </c>
      <c r="W115" s="44">
        <v>19</v>
      </c>
      <c r="X115" s="44">
        <v>12</v>
      </c>
      <c r="Y115" s="44">
        <v>15</v>
      </c>
      <c r="Z115" s="4">
        <f t="shared" si="144"/>
        <v>46</v>
      </c>
      <c r="AA115" s="5">
        <f t="shared" si="107"/>
        <v>23</v>
      </c>
      <c r="AB115" s="38">
        <f t="shared" si="108"/>
        <v>216</v>
      </c>
      <c r="AC115" s="3">
        <f t="shared" si="109"/>
        <v>335</v>
      </c>
      <c r="AD115" s="5">
        <f t="shared" si="110"/>
        <v>126</v>
      </c>
      <c r="AE115" s="21"/>
      <c r="AF115" s="22"/>
      <c r="AG115" s="22"/>
      <c r="AH115" s="22"/>
      <c r="AI115" s="4">
        <f t="shared" si="165"/>
        <v>0</v>
      </c>
      <c r="AJ115" s="5">
        <f t="shared" si="152"/>
      </c>
      <c r="AK115" s="38">
        <f>IF(AJ115="",0,AI$306+1-AJ115)</f>
        <v>0</v>
      </c>
      <c r="AL115" s="3">
        <f t="shared" si="153"/>
        <v>335</v>
      </c>
      <c r="AM115" s="5">
        <f t="shared" si="154"/>
        <v>110</v>
      </c>
      <c r="AN115" s="21"/>
      <c r="AO115" s="22"/>
      <c r="AP115" s="22"/>
      <c r="AQ115" s="22"/>
      <c r="AR115" s="4">
        <f t="shared" si="155"/>
        <v>0</v>
      </c>
      <c r="AS115" s="5">
        <f t="shared" si="156"/>
      </c>
      <c r="AT115" s="38">
        <f t="shared" si="157"/>
        <v>0</v>
      </c>
      <c r="AU115" s="3">
        <f t="shared" si="158"/>
        <v>335</v>
      </c>
      <c r="AV115" s="5" t="e">
        <f t="shared" si="159"/>
        <v>#VALUE!</v>
      </c>
      <c r="AW115" s="21"/>
      <c r="AX115" s="22"/>
      <c r="AY115" s="22"/>
      <c r="AZ115" s="22"/>
      <c r="BA115" s="5">
        <f t="shared" si="166"/>
        <v>0</v>
      </c>
      <c r="BB115" s="5">
        <f t="shared" si="160"/>
      </c>
      <c r="BC115" s="38">
        <f>IF(BB115="",0,BA$306+1-BB115)</f>
        <v>0</v>
      </c>
      <c r="BD115" s="3">
        <f aca="true" t="shared" si="167" ref="BD115:BD147">BC115+AU115</f>
        <v>335</v>
      </c>
      <c r="BE115" s="5" t="e">
        <f t="shared" si="161"/>
        <v>#VALUE!</v>
      </c>
      <c r="BF115" s="21"/>
      <c r="BG115" s="22"/>
      <c r="BH115" s="22"/>
      <c r="BI115" s="22"/>
      <c r="BJ115" s="4">
        <f t="shared" si="111"/>
        <v>0</v>
      </c>
      <c r="BK115" s="5">
        <f t="shared" si="162"/>
      </c>
      <c r="BL115" s="38">
        <f t="shared" si="163"/>
        <v>0</v>
      </c>
      <c r="BM115" s="3">
        <f t="shared" si="112"/>
        <v>335</v>
      </c>
      <c r="BN115" s="5" t="e">
        <f t="shared" si="164"/>
        <v>#VALUE!</v>
      </c>
      <c r="BO115" s="21"/>
      <c r="BP115" s="22"/>
      <c r="BQ115" s="22"/>
      <c r="BR115" s="22"/>
      <c r="BS115" s="5">
        <f t="shared" si="77"/>
        <v>0</v>
      </c>
      <c r="BT115" s="5">
        <f t="shared" si="149"/>
      </c>
      <c r="BU115" s="49">
        <f t="shared" si="150"/>
        <v>0</v>
      </c>
      <c r="BV115" s="3">
        <f t="shared" si="113"/>
        <v>335</v>
      </c>
      <c r="BW115" s="69" t="e">
        <f t="shared" si="151"/>
        <v>#VALUE!</v>
      </c>
      <c r="CA115" s="87"/>
    </row>
    <row r="116" spans="2:79" ht="15">
      <c r="B116" s="105" t="s">
        <v>924</v>
      </c>
      <c r="C116" s="106" t="s">
        <v>682</v>
      </c>
      <c r="D116" s="107">
        <v>1111310151</v>
      </c>
      <c r="E116" s="65" t="s">
        <v>467</v>
      </c>
      <c r="F116" s="5">
        <v>13</v>
      </c>
      <c r="G116" s="5">
        <v>12</v>
      </c>
      <c r="H116" s="5">
        <v>10</v>
      </c>
      <c r="I116" s="5">
        <f>SUM(F116:H116)</f>
        <v>35</v>
      </c>
      <c r="J116" s="5">
        <f>IF(E116="","",RANK(I116,I$7:I$346))</f>
        <v>130</v>
      </c>
      <c r="K116" s="4">
        <f>IF(J116="",0,I$355+1-J116)</f>
        <v>83</v>
      </c>
      <c r="L116" s="5">
        <f>IF(E116="","",RANK(K116,K$7:K$350))</f>
        <v>130</v>
      </c>
      <c r="M116" s="43" t="s">
        <v>1180</v>
      </c>
      <c r="N116" s="44">
        <v>14</v>
      </c>
      <c r="O116" s="44">
        <v>10</v>
      </c>
      <c r="P116" s="44">
        <v>11</v>
      </c>
      <c r="Q116" s="4">
        <f t="shared" si="145"/>
        <v>35</v>
      </c>
      <c r="R116" s="5">
        <f t="shared" si="146"/>
        <v>154</v>
      </c>
      <c r="S116" s="38">
        <f t="shared" si="147"/>
        <v>99</v>
      </c>
      <c r="T116" s="3">
        <f t="shared" si="148"/>
        <v>182</v>
      </c>
      <c r="U116" s="5">
        <f t="shared" si="105"/>
        <v>163</v>
      </c>
      <c r="V116" s="21" t="s">
        <v>1475</v>
      </c>
      <c r="W116" s="44">
        <v>12</v>
      </c>
      <c r="X116" s="44">
        <v>14</v>
      </c>
      <c r="Y116" s="44">
        <v>14</v>
      </c>
      <c r="Z116" s="4">
        <f t="shared" si="144"/>
        <v>40</v>
      </c>
      <c r="AA116" s="5">
        <f t="shared" si="107"/>
        <v>98</v>
      </c>
      <c r="AB116" s="38">
        <f t="shared" si="108"/>
        <v>141</v>
      </c>
      <c r="AC116" s="3">
        <f t="shared" si="109"/>
        <v>323</v>
      </c>
      <c r="AD116" s="5">
        <f t="shared" si="110"/>
        <v>137</v>
      </c>
      <c r="AE116" s="21"/>
      <c r="AF116" s="22"/>
      <c r="AG116" s="22"/>
      <c r="AH116" s="22"/>
      <c r="AI116" s="4">
        <f t="shared" si="165"/>
        <v>0</v>
      </c>
      <c r="AJ116" s="5">
        <f t="shared" si="152"/>
      </c>
      <c r="AK116" s="38">
        <f>IF(AJ116="",0,AI$306+1-AJ116)</f>
        <v>0</v>
      </c>
      <c r="AL116" s="3">
        <f t="shared" si="153"/>
        <v>323</v>
      </c>
      <c r="AM116" s="5">
        <f t="shared" si="154"/>
        <v>121</v>
      </c>
      <c r="AN116" s="21"/>
      <c r="AO116" s="22"/>
      <c r="AP116" s="22"/>
      <c r="AQ116" s="22"/>
      <c r="AR116" s="4">
        <f t="shared" si="155"/>
        <v>0</v>
      </c>
      <c r="AS116" s="5">
        <f t="shared" si="156"/>
      </c>
      <c r="AT116" s="38">
        <f t="shared" si="157"/>
        <v>0</v>
      </c>
      <c r="AU116" s="3">
        <f t="shared" si="158"/>
        <v>323</v>
      </c>
      <c r="AV116" s="5" t="e">
        <f t="shared" si="159"/>
        <v>#VALUE!</v>
      </c>
      <c r="AW116" s="21"/>
      <c r="AX116" s="22"/>
      <c r="AY116" s="22"/>
      <c r="AZ116" s="22"/>
      <c r="BA116" s="5">
        <f t="shared" si="166"/>
        <v>0</v>
      </c>
      <c r="BB116" s="5">
        <f t="shared" si="160"/>
      </c>
      <c r="BC116" s="38">
        <f>IF(BB116="",0,BA$306+1-BB116)</f>
        <v>0</v>
      </c>
      <c r="BD116" s="3">
        <f t="shared" si="167"/>
        <v>323</v>
      </c>
      <c r="BE116" s="5" t="e">
        <f t="shared" si="161"/>
        <v>#VALUE!</v>
      </c>
      <c r="BF116" s="21"/>
      <c r="BG116" s="22"/>
      <c r="BH116" s="22"/>
      <c r="BI116" s="22"/>
      <c r="BJ116" s="4">
        <f t="shared" si="111"/>
        <v>0</v>
      </c>
      <c r="BK116" s="5">
        <f t="shared" si="162"/>
      </c>
      <c r="BL116" s="38">
        <f t="shared" si="163"/>
        <v>0</v>
      </c>
      <c r="BM116" s="3">
        <f t="shared" si="112"/>
        <v>323</v>
      </c>
      <c r="BN116" s="5" t="e">
        <f t="shared" si="164"/>
        <v>#VALUE!</v>
      </c>
      <c r="BO116" s="21"/>
      <c r="BP116" s="22"/>
      <c r="BQ116" s="22"/>
      <c r="BR116" s="22"/>
      <c r="BS116" s="5">
        <f t="shared" si="77"/>
        <v>0</v>
      </c>
      <c r="BT116" s="5">
        <f t="shared" si="149"/>
      </c>
      <c r="BU116" s="49">
        <f t="shared" si="150"/>
        <v>0</v>
      </c>
      <c r="BV116" s="3">
        <f t="shared" si="113"/>
        <v>323</v>
      </c>
      <c r="BW116" s="69" t="e">
        <f t="shared" si="151"/>
        <v>#VALUE!</v>
      </c>
      <c r="CA116" s="87"/>
    </row>
    <row r="117" spans="2:79" ht="15">
      <c r="B117" s="105" t="s">
        <v>1616</v>
      </c>
      <c r="C117" s="106" t="s">
        <v>682</v>
      </c>
      <c r="D117" s="107">
        <v>1111310154</v>
      </c>
      <c r="E117" s="65"/>
      <c r="F117" s="5"/>
      <c r="G117" s="5"/>
      <c r="H117" s="5"/>
      <c r="I117" s="5"/>
      <c r="J117" s="5"/>
      <c r="K117" s="4"/>
      <c r="L117" s="5"/>
      <c r="M117" s="21"/>
      <c r="N117" s="22"/>
      <c r="O117" s="22"/>
      <c r="P117" s="22"/>
      <c r="Q117" s="4"/>
      <c r="R117" s="5"/>
      <c r="S117" s="38"/>
      <c r="T117" s="3"/>
      <c r="U117" s="5">
        <f t="shared" si="105"/>
      </c>
      <c r="V117" s="21" t="s">
        <v>1476</v>
      </c>
      <c r="W117" s="44">
        <v>12</v>
      </c>
      <c r="X117" s="44">
        <v>14</v>
      </c>
      <c r="Y117" s="44">
        <v>20</v>
      </c>
      <c r="Z117" s="4">
        <f t="shared" si="144"/>
        <v>46</v>
      </c>
      <c r="AA117" s="5">
        <f t="shared" si="107"/>
        <v>23</v>
      </c>
      <c r="AB117" s="38">
        <f t="shared" si="108"/>
        <v>216</v>
      </c>
      <c r="AC117" s="3">
        <f t="shared" si="109"/>
        <v>216</v>
      </c>
      <c r="AD117" s="5">
        <f t="shared" si="110"/>
        <v>194</v>
      </c>
      <c r="AE117" s="21"/>
      <c r="AF117" s="22"/>
      <c r="AG117" s="22"/>
      <c r="AH117" s="22"/>
      <c r="AI117" s="4">
        <f t="shared" si="165"/>
        <v>0</v>
      </c>
      <c r="AJ117" s="5">
        <f t="shared" si="152"/>
      </c>
      <c r="AK117" s="38">
        <f>IF(AJ117="",0,AI$306+1-AJ117)</f>
        <v>0</v>
      </c>
      <c r="AL117" s="3">
        <f t="shared" si="153"/>
        <v>216</v>
      </c>
      <c r="AM117" s="5">
        <f t="shared" si="154"/>
        <v>173</v>
      </c>
      <c r="AN117" s="21"/>
      <c r="AO117" s="22"/>
      <c r="AP117" s="22"/>
      <c r="AQ117" s="22"/>
      <c r="AR117" s="4">
        <f t="shared" si="155"/>
        <v>0</v>
      </c>
      <c r="AS117" s="5">
        <f t="shared" si="156"/>
      </c>
      <c r="AT117" s="38">
        <f t="shared" si="157"/>
        <v>0</v>
      </c>
      <c r="AU117" s="3">
        <f t="shared" si="158"/>
        <v>216</v>
      </c>
      <c r="AV117" s="5" t="e">
        <f t="shared" si="159"/>
        <v>#VALUE!</v>
      </c>
      <c r="AW117" s="21"/>
      <c r="AX117" s="22"/>
      <c r="AY117" s="22"/>
      <c r="AZ117" s="22"/>
      <c r="BA117" s="5">
        <f t="shared" si="166"/>
        <v>0</v>
      </c>
      <c r="BB117" s="5">
        <f t="shared" si="160"/>
      </c>
      <c r="BC117" s="38">
        <f>IF(BB117="",0,BA$306+1-BB117)</f>
        <v>0</v>
      </c>
      <c r="BD117" s="3">
        <f t="shared" si="167"/>
        <v>216</v>
      </c>
      <c r="BE117" s="5" t="e">
        <f t="shared" si="161"/>
        <v>#VALUE!</v>
      </c>
      <c r="BF117" s="21"/>
      <c r="BG117" s="22"/>
      <c r="BH117" s="22"/>
      <c r="BI117" s="22"/>
      <c r="BJ117" s="4">
        <f t="shared" si="111"/>
        <v>0</v>
      </c>
      <c r="BK117" s="5">
        <f t="shared" si="162"/>
      </c>
      <c r="BL117" s="38">
        <f t="shared" si="163"/>
        <v>0</v>
      </c>
      <c r="BM117" s="3">
        <f t="shared" si="112"/>
        <v>216</v>
      </c>
      <c r="BN117" s="5" t="e">
        <f t="shared" si="164"/>
        <v>#VALUE!</v>
      </c>
      <c r="BO117" s="21"/>
      <c r="BP117" s="22"/>
      <c r="BQ117" s="22"/>
      <c r="BR117" s="22"/>
      <c r="BS117" s="5">
        <f t="shared" si="77"/>
        <v>0</v>
      </c>
      <c r="BT117" s="5">
        <f t="shared" si="149"/>
      </c>
      <c r="BU117" s="49">
        <f t="shared" si="150"/>
        <v>0</v>
      </c>
      <c r="BV117" s="3">
        <f t="shared" si="113"/>
        <v>216</v>
      </c>
      <c r="BW117" s="69" t="e">
        <f t="shared" si="151"/>
        <v>#VALUE!</v>
      </c>
      <c r="CA117" s="87"/>
    </row>
    <row r="118" spans="2:79" ht="15">
      <c r="B118" s="105" t="s">
        <v>926</v>
      </c>
      <c r="C118" s="106" t="s">
        <v>682</v>
      </c>
      <c r="D118" s="107">
        <v>1111310159</v>
      </c>
      <c r="E118" s="65" t="s">
        <v>578</v>
      </c>
      <c r="F118" s="5">
        <v>11</v>
      </c>
      <c r="G118" s="5">
        <v>10</v>
      </c>
      <c r="H118" s="5">
        <v>10</v>
      </c>
      <c r="I118" s="5">
        <f>SUM(F118:H118)</f>
        <v>31</v>
      </c>
      <c r="J118" s="5">
        <f>IF(E118="","",RANK(I118,I$7:I$346))</f>
        <v>188</v>
      </c>
      <c r="K118" s="4">
        <f>IF(J118="",0,I$355+1-J118)</f>
        <v>25</v>
      </c>
      <c r="L118" s="5">
        <f>IF(E118="","",RANK(K118,K$7:K$350))</f>
        <v>188</v>
      </c>
      <c r="M118" s="21" t="s">
        <v>1181</v>
      </c>
      <c r="N118" s="22">
        <v>14</v>
      </c>
      <c r="O118" s="22">
        <v>15</v>
      </c>
      <c r="P118" s="22">
        <v>15</v>
      </c>
      <c r="Q118" s="4">
        <f aca="true" t="shared" si="168" ref="Q118:Q162">SUM(N118:P118)</f>
        <v>44</v>
      </c>
      <c r="R118" s="5">
        <f aca="true" t="shared" si="169" ref="R118:R162">IF(M118="","",RANK(Q118,Q$7:Q$354))</f>
        <v>26</v>
      </c>
      <c r="S118" s="38">
        <f aca="true" t="shared" si="170" ref="S118:S162">IF(R118="",0,Q$355+1-R118)</f>
        <v>227</v>
      </c>
      <c r="T118" s="3">
        <f aca="true" t="shared" si="171" ref="T118:T162">S118+K118</f>
        <v>252</v>
      </c>
      <c r="U118" s="5">
        <f t="shared" si="105"/>
        <v>101</v>
      </c>
      <c r="V118" s="21" t="s">
        <v>1625</v>
      </c>
      <c r="W118" s="44">
        <v>17</v>
      </c>
      <c r="X118" s="44">
        <v>13</v>
      </c>
      <c r="Y118" s="44">
        <v>15</v>
      </c>
      <c r="Z118" s="4">
        <f t="shared" si="144"/>
        <v>45</v>
      </c>
      <c r="AA118" s="5">
        <f t="shared" si="107"/>
        <v>32</v>
      </c>
      <c r="AB118" s="38">
        <f t="shared" si="108"/>
        <v>207</v>
      </c>
      <c r="AC118" s="3">
        <f t="shared" si="109"/>
        <v>459</v>
      </c>
      <c r="AD118" s="5">
        <f t="shared" si="110"/>
        <v>63</v>
      </c>
      <c r="AE118" s="21"/>
      <c r="AF118" s="22"/>
      <c r="AG118" s="22"/>
      <c r="AH118" s="22"/>
      <c r="AI118" s="4"/>
      <c r="AJ118" s="5"/>
      <c r="AK118" s="38"/>
      <c r="AL118" s="3"/>
      <c r="AM118" s="5"/>
      <c r="AN118" s="21"/>
      <c r="AO118" s="22"/>
      <c r="AP118" s="22"/>
      <c r="AQ118" s="22"/>
      <c r="AR118" s="4"/>
      <c r="AS118" s="5"/>
      <c r="AT118" s="38"/>
      <c r="AU118" s="3"/>
      <c r="AV118" s="5"/>
      <c r="AW118" s="21"/>
      <c r="AX118" s="22"/>
      <c r="AY118" s="22"/>
      <c r="AZ118" s="22"/>
      <c r="BA118" s="5"/>
      <c r="BB118" s="5"/>
      <c r="BC118" s="38"/>
      <c r="BD118" s="3"/>
      <c r="BE118" s="5"/>
      <c r="BF118" s="21"/>
      <c r="BG118" s="22"/>
      <c r="BH118" s="22"/>
      <c r="BI118" s="22"/>
      <c r="BJ118" s="4"/>
      <c r="BK118" s="5"/>
      <c r="BL118" s="38"/>
      <c r="BM118" s="3"/>
      <c r="BN118" s="5"/>
      <c r="BO118" s="21"/>
      <c r="BP118" s="22"/>
      <c r="BQ118" s="22"/>
      <c r="BR118" s="22"/>
      <c r="BS118" s="5"/>
      <c r="BT118" s="5"/>
      <c r="BU118" s="49"/>
      <c r="BV118" s="3"/>
      <c r="BW118" s="69"/>
      <c r="CA118" s="87"/>
    </row>
    <row r="119" spans="2:79" ht="15">
      <c r="B119" s="105" t="s">
        <v>64</v>
      </c>
      <c r="C119" s="106" t="s">
        <v>691</v>
      </c>
      <c r="D119" s="107">
        <v>1114030001</v>
      </c>
      <c r="E119" s="99" t="s">
        <v>320</v>
      </c>
      <c r="F119" s="95">
        <v>12</v>
      </c>
      <c r="G119" s="95">
        <v>11</v>
      </c>
      <c r="H119" s="95">
        <v>18</v>
      </c>
      <c r="I119" s="95">
        <f>SUM(F119:H119)</f>
        <v>41</v>
      </c>
      <c r="J119" s="95">
        <f>IF(E119="","",RANK(I119,I$7:I$346))</f>
        <v>53</v>
      </c>
      <c r="K119" s="94">
        <f>IF(J119="",0,I$355+1-J119)</f>
        <v>160</v>
      </c>
      <c r="L119" s="95">
        <f>IF(E119="","",RANK(K119,K$7:K$350))</f>
        <v>53</v>
      </c>
      <c r="M119" s="21" t="s">
        <v>1182</v>
      </c>
      <c r="N119" s="22">
        <v>12</v>
      </c>
      <c r="O119" s="22">
        <v>12</v>
      </c>
      <c r="P119" s="22">
        <v>15</v>
      </c>
      <c r="Q119" s="4">
        <f t="shared" si="168"/>
        <v>39</v>
      </c>
      <c r="R119" s="5">
        <f t="shared" si="169"/>
        <v>77</v>
      </c>
      <c r="S119" s="38">
        <f t="shared" si="170"/>
        <v>176</v>
      </c>
      <c r="T119" s="3">
        <f t="shared" si="171"/>
        <v>336</v>
      </c>
      <c r="U119" s="5">
        <f t="shared" si="105"/>
        <v>47</v>
      </c>
      <c r="V119" s="21" t="s">
        <v>1477</v>
      </c>
      <c r="W119" s="44">
        <v>14</v>
      </c>
      <c r="X119" s="44">
        <v>16</v>
      </c>
      <c r="Y119" s="44">
        <v>14</v>
      </c>
      <c r="Z119" s="4">
        <f t="shared" si="144"/>
        <v>44</v>
      </c>
      <c r="AA119" s="5">
        <f t="shared" si="107"/>
        <v>48</v>
      </c>
      <c r="AB119" s="38">
        <f t="shared" si="108"/>
        <v>191</v>
      </c>
      <c r="AC119" s="3">
        <f t="shared" si="109"/>
        <v>527</v>
      </c>
      <c r="AD119" s="5">
        <f t="shared" si="110"/>
        <v>31</v>
      </c>
      <c r="AE119" s="21"/>
      <c r="AF119" s="22"/>
      <c r="AG119" s="22"/>
      <c r="AH119" s="22"/>
      <c r="AI119" s="4">
        <f t="shared" si="165"/>
        <v>0</v>
      </c>
      <c r="AJ119" s="5">
        <f aca="true" t="shared" si="172" ref="AJ119:AJ163">IF(AE119="","",RANK(AI119,AI$7:AI$305))</f>
      </c>
      <c r="AK119" s="38">
        <f aca="true" t="shared" si="173" ref="AK119:AK163">IF(AJ119="",0,AI$306+1-AJ119)</f>
        <v>0</v>
      </c>
      <c r="AL119" s="3">
        <f t="shared" si="153"/>
        <v>527</v>
      </c>
      <c r="AM119" s="5">
        <f aca="true" t="shared" si="174" ref="AM119:AM163">IF(AL119=0,"",RANK(AL119,AL$7:AL$305))</f>
        <v>28</v>
      </c>
      <c r="AN119" s="21"/>
      <c r="AO119" s="22"/>
      <c r="AP119" s="22"/>
      <c r="AQ119" s="22"/>
      <c r="AR119" s="4">
        <f t="shared" si="155"/>
        <v>0</v>
      </c>
      <c r="AS119" s="5">
        <f aca="true" t="shared" si="175" ref="AS119:AS163">IF(AN119="","",RANK(AR119,AR$7:AR$305))</f>
      </c>
      <c r="AT119" s="38">
        <f aca="true" t="shared" si="176" ref="AT119:AT163">IF(AS119="",0,AR$306+1-AS119)</f>
        <v>0</v>
      </c>
      <c r="AU119" s="3">
        <f t="shared" si="158"/>
        <v>527</v>
      </c>
      <c r="AV119" s="5" t="e">
        <f aca="true" t="shared" si="177" ref="AV119:AV163">IF(AU119=0,"",RANK(AU119,AU$7:AU$305))</f>
        <v>#VALUE!</v>
      </c>
      <c r="AW119" s="21"/>
      <c r="AX119" s="22"/>
      <c r="AY119" s="22"/>
      <c r="AZ119" s="22"/>
      <c r="BA119" s="5">
        <f t="shared" si="166"/>
        <v>0</v>
      </c>
      <c r="BB119" s="5">
        <f aca="true" t="shared" si="178" ref="BB119:BB163">IF(AW119="","",RANK(BA119,BA$7:BA$305))</f>
      </c>
      <c r="BC119" s="38">
        <f aca="true" t="shared" si="179" ref="BC119:BC129">IF(BB119="",0,BA$306+1-BB119)</f>
        <v>0</v>
      </c>
      <c r="BD119" s="3">
        <f t="shared" si="167"/>
        <v>527</v>
      </c>
      <c r="BE119" s="5" t="e">
        <f aca="true" t="shared" si="180" ref="BE119:BE163">IF(BD119=0,"",RANK(BD119,BD$7:BD$305))</f>
        <v>#VALUE!</v>
      </c>
      <c r="BF119" s="21"/>
      <c r="BG119" s="22"/>
      <c r="BH119" s="22"/>
      <c r="BI119" s="22"/>
      <c r="BJ119" s="4">
        <f t="shared" si="111"/>
        <v>0</v>
      </c>
      <c r="BK119" s="5">
        <f aca="true" t="shared" si="181" ref="BK119:BK163">IF(BF119="","",RANK(BJ119,BJ$7:BJ$305))</f>
      </c>
      <c r="BL119" s="38">
        <f aca="true" t="shared" si="182" ref="BL119:BL163">IF(BK119="",0,BJ$306+1-BK119)</f>
        <v>0</v>
      </c>
      <c r="BM119" s="3">
        <f t="shared" si="112"/>
        <v>527</v>
      </c>
      <c r="BN119" s="5" t="e">
        <f aca="true" t="shared" si="183" ref="BN119:BN163">IF(BM119=0,"",RANK(BM119,BM$7:BM$305))</f>
        <v>#VALUE!</v>
      </c>
      <c r="BO119" s="21"/>
      <c r="BP119" s="22"/>
      <c r="BQ119" s="22"/>
      <c r="BR119" s="22"/>
      <c r="BS119" s="5">
        <f aca="true" t="shared" si="184" ref="BS119:BS183">SUM(BP119:BR119)</f>
        <v>0</v>
      </c>
      <c r="BT119" s="5">
        <f aca="true" t="shared" si="185" ref="BT119:BT163">IF(BO119="","",RANK(BS119,BS$8:BS$305))</f>
      </c>
      <c r="BU119" s="49">
        <f aca="true" t="shared" si="186" ref="BU119:BU163">IF(BT119="",0,BS$306+1-BT119)</f>
        <v>0</v>
      </c>
      <c r="BV119" s="3">
        <f t="shared" si="113"/>
        <v>527</v>
      </c>
      <c r="BW119" s="69" t="e">
        <f aca="true" t="shared" si="187" ref="BW119:BW163">IF(BV119=0,"",RANK(BV119,BV$8:BV$305))</f>
        <v>#VALUE!</v>
      </c>
      <c r="CA119" s="87"/>
    </row>
    <row r="120" spans="2:79" ht="15">
      <c r="B120" s="105" t="s">
        <v>65</v>
      </c>
      <c r="C120" s="106" t="s">
        <v>691</v>
      </c>
      <c r="D120" s="107">
        <v>1114030004</v>
      </c>
      <c r="E120" s="65" t="s">
        <v>379</v>
      </c>
      <c r="F120" s="5">
        <v>16</v>
      </c>
      <c r="G120" s="5">
        <v>12</v>
      </c>
      <c r="H120" s="5">
        <v>11</v>
      </c>
      <c r="I120" s="5">
        <f>SUM(F120:H120)</f>
        <v>39</v>
      </c>
      <c r="J120" s="5">
        <f>IF(E120="","",RANK(I120,I$7:I$346))</f>
        <v>72</v>
      </c>
      <c r="K120" s="4">
        <f>IF(J120="",0,I$355+1-J120)</f>
        <v>141</v>
      </c>
      <c r="L120" s="5">
        <f>IF(E120="","",RANK(K120,K$7:K$350))</f>
        <v>72</v>
      </c>
      <c r="M120" s="21"/>
      <c r="N120" s="22"/>
      <c r="O120" s="22"/>
      <c r="P120" s="22"/>
      <c r="Q120" s="5">
        <f t="shared" si="168"/>
        <v>0</v>
      </c>
      <c r="R120" s="5">
        <f t="shared" si="169"/>
      </c>
      <c r="S120" s="38">
        <f t="shared" si="170"/>
        <v>0</v>
      </c>
      <c r="T120" s="3">
        <f t="shared" si="171"/>
        <v>141</v>
      </c>
      <c r="U120" s="5">
        <f t="shared" si="105"/>
        <v>195</v>
      </c>
      <c r="V120" s="21" t="s">
        <v>1478</v>
      </c>
      <c r="W120" s="44">
        <v>13</v>
      </c>
      <c r="X120" s="44">
        <v>13</v>
      </c>
      <c r="Y120" s="44">
        <v>9</v>
      </c>
      <c r="Z120" s="4">
        <f t="shared" si="144"/>
        <v>35</v>
      </c>
      <c r="AA120" s="5">
        <f t="shared" si="107"/>
        <v>182</v>
      </c>
      <c r="AB120" s="38">
        <f t="shared" si="108"/>
        <v>57</v>
      </c>
      <c r="AC120" s="3">
        <f t="shared" si="109"/>
        <v>198</v>
      </c>
      <c r="AD120" s="5">
        <f t="shared" si="110"/>
        <v>213</v>
      </c>
      <c r="AE120" s="21"/>
      <c r="AF120" s="22"/>
      <c r="AG120" s="22"/>
      <c r="AH120" s="22"/>
      <c r="AI120" s="4">
        <f t="shared" si="165"/>
        <v>0</v>
      </c>
      <c r="AJ120" s="5">
        <f t="shared" si="172"/>
      </c>
      <c r="AK120" s="38">
        <f t="shared" si="173"/>
        <v>0</v>
      </c>
      <c r="AL120" s="3">
        <f t="shared" si="153"/>
        <v>198</v>
      </c>
      <c r="AM120" s="5">
        <f t="shared" si="174"/>
        <v>192</v>
      </c>
      <c r="AN120" s="21"/>
      <c r="AO120" s="22"/>
      <c r="AP120" s="22"/>
      <c r="AQ120" s="22"/>
      <c r="AR120" s="4">
        <f t="shared" si="155"/>
        <v>0</v>
      </c>
      <c r="AS120" s="5">
        <f t="shared" si="175"/>
      </c>
      <c r="AT120" s="38">
        <f t="shared" si="176"/>
        <v>0</v>
      </c>
      <c r="AU120" s="3">
        <f t="shared" si="158"/>
        <v>198</v>
      </c>
      <c r="AV120" s="5" t="e">
        <f t="shared" si="177"/>
        <v>#VALUE!</v>
      </c>
      <c r="AW120" s="21"/>
      <c r="AX120" s="22"/>
      <c r="AY120" s="22"/>
      <c r="AZ120" s="22"/>
      <c r="BA120" s="5">
        <f t="shared" si="166"/>
        <v>0</v>
      </c>
      <c r="BB120" s="5">
        <f t="shared" si="178"/>
      </c>
      <c r="BC120" s="38">
        <f t="shared" si="179"/>
        <v>0</v>
      </c>
      <c r="BD120" s="3">
        <f t="shared" si="167"/>
        <v>198</v>
      </c>
      <c r="BE120" s="5" t="e">
        <f t="shared" si="180"/>
        <v>#VALUE!</v>
      </c>
      <c r="BF120" s="21"/>
      <c r="BG120" s="22"/>
      <c r="BH120" s="22"/>
      <c r="BI120" s="22"/>
      <c r="BJ120" s="4">
        <f t="shared" si="111"/>
        <v>0</v>
      </c>
      <c r="BK120" s="5">
        <f t="shared" si="181"/>
      </c>
      <c r="BL120" s="38">
        <f t="shared" si="182"/>
        <v>0</v>
      </c>
      <c r="BM120" s="3">
        <f t="shared" si="112"/>
        <v>198</v>
      </c>
      <c r="BN120" s="5" t="e">
        <f t="shared" si="183"/>
        <v>#VALUE!</v>
      </c>
      <c r="BO120" s="21"/>
      <c r="BP120" s="22"/>
      <c r="BQ120" s="22"/>
      <c r="BR120" s="22"/>
      <c r="BS120" s="5">
        <f t="shared" si="184"/>
        <v>0</v>
      </c>
      <c r="BT120" s="5">
        <f t="shared" si="185"/>
      </c>
      <c r="BU120" s="49">
        <f t="shared" si="186"/>
        <v>0</v>
      </c>
      <c r="BV120" s="3">
        <f t="shared" si="113"/>
        <v>198</v>
      </c>
      <c r="BW120" s="69" t="e">
        <f t="shared" si="187"/>
        <v>#VALUE!</v>
      </c>
      <c r="CA120" s="87"/>
    </row>
    <row r="121" spans="2:79" ht="15">
      <c r="B121" s="105" t="s">
        <v>66</v>
      </c>
      <c r="C121" s="106" t="s">
        <v>691</v>
      </c>
      <c r="D121" s="107">
        <v>1114030055</v>
      </c>
      <c r="E121" s="65" t="s">
        <v>523</v>
      </c>
      <c r="F121" s="5">
        <v>13</v>
      </c>
      <c r="G121" s="5">
        <v>10</v>
      </c>
      <c r="H121" s="5">
        <v>11</v>
      </c>
      <c r="I121" s="5">
        <f>SUM(F121:H121)</f>
        <v>34</v>
      </c>
      <c r="J121" s="5">
        <f>IF(E121="","",RANK(I121,I$7:I$346))</f>
        <v>147</v>
      </c>
      <c r="K121" s="4">
        <f>IF(J121="",0,I$355+1-J121)</f>
        <v>66</v>
      </c>
      <c r="L121" s="5">
        <f>IF(E121="","",RANK(K121,K$7:K$350))</f>
        <v>147</v>
      </c>
      <c r="M121" s="21" t="s">
        <v>1183</v>
      </c>
      <c r="N121" s="22">
        <v>12</v>
      </c>
      <c r="O121" s="22">
        <v>15</v>
      </c>
      <c r="P121" s="22">
        <v>13</v>
      </c>
      <c r="Q121" s="5">
        <f t="shared" si="168"/>
        <v>40</v>
      </c>
      <c r="R121" s="5">
        <f t="shared" si="169"/>
        <v>60</v>
      </c>
      <c r="S121" s="38">
        <f t="shared" si="170"/>
        <v>193</v>
      </c>
      <c r="T121" s="3">
        <f t="shared" si="171"/>
        <v>259</v>
      </c>
      <c r="U121" s="5">
        <f t="shared" si="105"/>
        <v>94</v>
      </c>
      <c r="V121" s="21" t="s">
        <v>1479</v>
      </c>
      <c r="W121" s="44">
        <v>12</v>
      </c>
      <c r="X121" s="44">
        <v>11</v>
      </c>
      <c r="Y121" s="44">
        <v>13</v>
      </c>
      <c r="Z121" s="4">
        <f t="shared" si="144"/>
        <v>36</v>
      </c>
      <c r="AA121" s="5">
        <f t="shared" si="107"/>
        <v>163</v>
      </c>
      <c r="AB121" s="38">
        <f t="shared" si="108"/>
        <v>76</v>
      </c>
      <c r="AC121" s="3">
        <f t="shared" si="109"/>
        <v>335</v>
      </c>
      <c r="AD121" s="5">
        <f t="shared" si="110"/>
        <v>126</v>
      </c>
      <c r="AE121" s="21"/>
      <c r="AF121" s="22"/>
      <c r="AG121" s="22"/>
      <c r="AH121" s="22"/>
      <c r="AI121" s="4">
        <f t="shared" si="165"/>
        <v>0</v>
      </c>
      <c r="AJ121" s="5">
        <f t="shared" si="172"/>
      </c>
      <c r="AK121" s="38">
        <f t="shared" si="173"/>
        <v>0</v>
      </c>
      <c r="AL121" s="3">
        <f t="shared" si="153"/>
        <v>335</v>
      </c>
      <c r="AM121" s="5">
        <f t="shared" si="174"/>
        <v>110</v>
      </c>
      <c r="AN121" s="21"/>
      <c r="AO121" s="22"/>
      <c r="AP121" s="22"/>
      <c r="AQ121" s="22"/>
      <c r="AR121" s="4">
        <f t="shared" si="155"/>
        <v>0</v>
      </c>
      <c r="AS121" s="5">
        <f t="shared" si="175"/>
      </c>
      <c r="AT121" s="38">
        <f t="shared" si="176"/>
        <v>0</v>
      </c>
      <c r="AU121" s="3">
        <f t="shared" si="158"/>
        <v>335</v>
      </c>
      <c r="AV121" s="5" t="e">
        <f t="shared" si="177"/>
        <v>#VALUE!</v>
      </c>
      <c r="AW121" s="21"/>
      <c r="AX121" s="22"/>
      <c r="AY121" s="22"/>
      <c r="AZ121" s="22"/>
      <c r="BA121" s="5">
        <f t="shared" si="166"/>
        <v>0</v>
      </c>
      <c r="BB121" s="5">
        <f t="shared" si="178"/>
      </c>
      <c r="BC121" s="38">
        <f t="shared" si="179"/>
        <v>0</v>
      </c>
      <c r="BD121" s="3">
        <f t="shared" si="167"/>
        <v>335</v>
      </c>
      <c r="BE121" s="5" t="e">
        <f t="shared" si="180"/>
        <v>#VALUE!</v>
      </c>
      <c r="BF121" s="21"/>
      <c r="BG121" s="22"/>
      <c r="BH121" s="22"/>
      <c r="BI121" s="22"/>
      <c r="BJ121" s="4">
        <f t="shared" si="111"/>
        <v>0</v>
      </c>
      <c r="BK121" s="5">
        <f t="shared" si="181"/>
      </c>
      <c r="BL121" s="38">
        <f t="shared" si="182"/>
        <v>0</v>
      </c>
      <c r="BM121" s="3">
        <f t="shared" si="112"/>
        <v>335</v>
      </c>
      <c r="BN121" s="5" t="e">
        <f t="shared" si="183"/>
        <v>#VALUE!</v>
      </c>
      <c r="BO121" s="21"/>
      <c r="BP121" s="22"/>
      <c r="BQ121" s="22"/>
      <c r="BR121" s="22"/>
      <c r="BS121" s="5">
        <f t="shared" si="184"/>
        <v>0</v>
      </c>
      <c r="BT121" s="5">
        <f t="shared" si="185"/>
      </c>
      <c r="BU121" s="49">
        <f t="shared" si="186"/>
        <v>0</v>
      </c>
      <c r="BV121" s="3">
        <f t="shared" si="113"/>
        <v>335</v>
      </c>
      <c r="BW121" s="69" t="e">
        <f t="shared" si="187"/>
        <v>#VALUE!</v>
      </c>
      <c r="CA121" s="87"/>
    </row>
    <row r="122" spans="2:79" ht="15">
      <c r="B122" s="105" t="s">
        <v>1355</v>
      </c>
      <c r="C122" s="106" t="s">
        <v>691</v>
      </c>
      <c r="D122" s="107">
        <v>1114030103</v>
      </c>
      <c r="E122" s="65"/>
      <c r="F122" s="5"/>
      <c r="G122" s="5"/>
      <c r="H122" s="5"/>
      <c r="I122" s="5"/>
      <c r="J122" s="5"/>
      <c r="K122" s="4"/>
      <c r="L122" s="5"/>
      <c r="M122" s="21" t="s">
        <v>1184</v>
      </c>
      <c r="N122" s="22">
        <v>11</v>
      </c>
      <c r="O122" s="22">
        <v>14</v>
      </c>
      <c r="P122" s="22">
        <v>14</v>
      </c>
      <c r="Q122" s="5">
        <f t="shared" si="168"/>
        <v>39</v>
      </c>
      <c r="R122" s="5">
        <f t="shared" si="169"/>
        <v>77</v>
      </c>
      <c r="S122" s="38">
        <f t="shared" si="170"/>
        <v>176</v>
      </c>
      <c r="T122" s="3">
        <f t="shared" si="171"/>
        <v>176</v>
      </c>
      <c r="U122" s="5">
        <f t="shared" si="105"/>
        <v>167</v>
      </c>
      <c r="V122" s="21"/>
      <c r="W122" s="44"/>
      <c r="X122" s="44"/>
      <c r="Y122" s="44"/>
      <c r="Z122" s="4">
        <f t="shared" si="144"/>
        <v>0</v>
      </c>
      <c r="AA122" s="5">
        <f t="shared" si="107"/>
      </c>
      <c r="AB122" s="38">
        <f t="shared" si="108"/>
        <v>0</v>
      </c>
      <c r="AC122" s="3">
        <f t="shared" si="109"/>
        <v>176</v>
      </c>
      <c r="AD122" s="5">
        <f t="shared" si="110"/>
        <v>222</v>
      </c>
      <c r="AE122" s="21"/>
      <c r="AF122" s="22"/>
      <c r="AG122" s="22"/>
      <c r="AH122" s="22"/>
      <c r="AI122" s="4">
        <f t="shared" si="165"/>
        <v>0</v>
      </c>
      <c r="AJ122" s="5">
        <f t="shared" si="172"/>
      </c>
      <c r="AK122" s="38">
        <f t="shared" si="173"/>
        <v>0</v>
      </c>
      <c r="AL122" s="3">
        <f t="shared" si="153"/>
        <v>176</v>
      </c>
      <c r="AM122" s="5">
        <f t="shared" si="174"/>
        <v>200</v>
      </c>
      <c r="AN122" s="21"/>
      <c r="AO122" s="22"/>
      <c r="AP122" s="22"/>
      <c r="AQ122" s="22"/>
      <c r="AR122" s="4">
        <f t="shared" si="155"/>
        <v>0</v>
      </c>
      <c r="AS122" s="5">
        <f t="shared" si="175"/>
      </c>
      <c r="AT122" s="38">
        <f t="shared" si="176"/>
        <v>0</v>
      </c>
      <c r="AU122" s="3">
        <f t="shared" si="158"/>
        <v>176</v>
      </c>
      <c r="AV122" s="5" t="e">
        <f t="shared" si="177"/>
        <v>#VALUE!</v>
      </c>
      <c r="AW122" s="21"/>
      <c r="AX122" s="22"/>
      <c r="AY122" s="22"/>
      <c r="AZ122" s="22"/>
      <c r="BA122" s="5">
        <f t="shared" si="166"/>
        <v>0</v>
      </c>
      <c r="BB122" s="5">
        <f t="shared" si="178"/>
      </c>
      <c r="BC122" s="38">
        <f t="shared" si="179"/>
        <v>0</v>
      </c>
      <c r="BD122" s="3">
        <f t="shared" si="167"/>
        <v>176</v>
      </c>
      <c r="BE122" s="5" t="e">
        <f t="shared" si="180"/>
        <v>#VALUE!</v>
      </c>
      <c r="BF122" s="21"/>
      <c r="BG122" s="22"/>
      <c r="BH122" s="22"/>
      <c r="BI122" s="22"/>
      <c r="BJ122" s="4">
        <f t="shared" si="111"/>
        <v>0</v>
      </c>
      <c r="BK122" s="5">
        <f t="shared" si="181"/>
      </c>
      <c r="BL122" s="38">
        <f t="shared" si="182"/>
        <v>0</v>
      </c>
      <c r="BM122" s="3">
        <f t="shared" si="112"/>
        <v>176</v>
      </c>
      <c r="BN122" s="5" t="e">
        <f t="shared" si="183"/>
        <v>#VALUE!</v>
      </c>
      <c r="BO122" s="21"/>
      <c r="BP122" s="22"/>
      <c r="BQ122" s="22"/>
      <c r="BR122" s="22"/>
      <c r="BS122" s="5">
        <f t="shared" si="184"/>
        <v>0</v>
      </c>
      <c r="BT122" s="5">
        <f t="shared" si="185"/>
      </c>
      <c r="BU122" s="49">
        <f t="shared" si="186"/>
        <v>0</v>
      </c>
      <c r="BV122" s="3">
        <f t="shared" si="113"/>
        <v>176</v>
      </c>
      <c r="BW122" s="69" t="e">
        <f t="shared" si="187"/>
        <v>#VALUE!</v>
      </c>
      <c r="CA122" s="87"/>
    </row>
    <row r="123" spans="2:79" ht="15">
      <c r="B123" s="105" t="s">
        <v>67</v>
      </c>
      <c r="C123" s="106" t="s">
        <v>691</v>
      </c>
      <c r="D123" s="107">
        <v>1114030151</v>
      </c>
      <c r="E123" s="65" t="s">
        <v>481</v>
      </c>
      <c r="F123" s="5">
        <v>10</v>
      </c>
      <c r="G123" s="5">
        <v>11</v>
      </c>
      <c r="H123" s="5">
        <v>14</v>
      </c>
      <c r="I123" s="5">
        <f aca="true" t="shared" si="188" ref="I123:I128">SUM(F123:H123)</f>
        <v>35</v>
      </c>
      <c r="J123" s="5">
        <f aca="true" t="shared" si="189" ref="J123:J128">IF(E123="","",RANK(I123,I$7:I$346))</f>
        <v>130</v>
      </c>
      <c r="K123" s="4">
        <f aca="true" t="shared" si="190" ref="K123:K128">IF(J123="",0,I$355+1-J123)</f>
        <v>83</v>
      </c>
      <c r="L123" s="5">
        <f aca="true" t="shared" si="191" ref="L123:L128">IF(E123="","",RANK(K123,K$7:K$350))</f>
        <v>130</v>
      </c>
      <c r="M123" s="21" t="s">
        <v>1185</v>
      </c>
      <c r="N123" s="22">
        <v>11</v>
      </c>
      <c r="O123" s="22">
        <v>12</v>
      </c>
      <c r="P123" s="22">
        <v>12</v>
      </c>
      <c r="Q123" s="5">
        <f t="shared" si="168"/>
        <v>35</v>
      </c>
      <c r="R123" s="5">
        <f t="shared" si="169"/>
        <v>154</v>
      </c>
      <c r="S123" s="38">
        <f t="shared" si="170"/>
        <v>99</v>
      </c>
      <c r="T123" s="3">
        <f t="shared" si="171"/>
        <v>182</v>
      </c>
      <c r="U123" s="5">
        <f t="shared" si="105"/>
        <v>163</v>
      </c>
      <c r="V123" s="21" t="s">
        <v>1480</v>
      </c>
      <c r="W123" s="44">
        <v>13</v>
      </c>
      <c r="X123" s="44">
        <v>9</v>
      </c>
      <c r="Y123" s="44">
        <v>14</v>
      </c>
      <c r="Z123" s="4">
        <f t="shared" si="144"/>
        <v>36</v>
      </c>
      <c r="AA123" s="5">
        <f t="shared" si="107"/>
        <v>163</v>
      </c>
      <c r="AB123" s="38">
        <f t="shared" si="108"/>
        <v>76</v>
      </c>
      <c r="AC123" s="3">
        <f t="shared" si="109"/>
        <v>258</v>
      </c>
      <c r="AD123" s="5">
        <f t="shared" si="110"/>
        <v>168</v>
      </c>
      <c r="AE123" s="21"/>
      <c r="AF123" s="22"/>
      <c r="AG123" s="22"/>
      <c r="AH123" s="22"/>
      <c r="AI123" s="4">
        <f t="shared" si="165"/>
        <v>0</v>
      </c>
      <c r="AJ123" s="5">
        <f t="shared" si="172"/>
      </c>
      <c r="AK123" s="38">
        <f t="shared" si="173"/>
        <v>0</v>
      </c>
      <c r="AL123" s="3">
        <f t="shared" si="153"/>
        <v>258</v>
      </c>
      <c r="AM123" s="5">
        <f t="shared" si="174"/>
        <v>147</v>
      </c>
      <c r="AN123" s="21"/>
      <c r="AO123" s="22"/>
      <c r="AP123" s="22"/>
      <c r="AQ123" s="22"/>
      <c r="AR123" s="4">
        <f t="shared" si="155"/>
        <v>0</v>
      </c>
      <c r="AS123" s="5">
        <f t="shared" si="175"/>
      </c>
      <c r="AT123" s="38">
        <f t="shared" si="176"/>
        <v>0</v>
      </c>
      <c r="AU123" s="3">
        <f t="shared" si="158"/>
        <v>258</v>
      </c>
      <c r="AV123" s="5" t="e">
        <f t="shared" si="177"/>
        <v>#VALUE!</v>
      </c>
      <c r="AW123" s="21"/>
      <c r="AX123" s="22"/>
      <c r="AY123" s="22"/>
      <c r="AZ123" s="22"/>
      <c r="BA123" s="5">
        <f t="shared" si="166"/>
        <v>0</v>
      </c>
      <c r="BB123" s="5">
        <f t="shared" si="178"/>
      </c>
      <c r="BC123" s="38">
        <f t="shared" si="179"/>
        <v>0</v>
      </c>
      <c r="BD123" s="3">
        <f t="shared" si="167"/>
        <v>258</v>
      </c>
      <c r="BE123" s="5" t="e">
        <f t="shared" si="180"/>
        <v>#VALUE!</v>
      </c>
      <c r="BF123" s="21"/>
      <c r="BG123" s="22"/>
      <c r="BH123" s="22"/>
      <c r="BI123" s="22"/>
      <c r="BJ123" s="4">
        <f t="shared" si="111"/>
        <v>0</v>
      </c>
      <c r="BK123" s="5">
        <f t="shared" si="181"/>
      </c>
      <c r="BL123" s="38">
        <f t="shared" si="182"/>
        <v>0</v>
      </c>
      <c r="BM123" s="3">
        <f t="shared" si="112"/>
        <v>258</v>
      </c>
      <c r="BN123" s="5" t="e">
        <f t="shared" si="183"/>
        <v>#VALUE!</v>
      </c>
      <c r="BO123" s="21"/>
      <c r="BP123" s="22"/>
      <c r="BQ123" s="22"/>
      <c r="BR123" s="22"/>
      <c r="BS123" s="5">
        <f t="shared" si="184"/>
        <v>0</v>
      </c>
      <c r="BT123" s="5">
        <f t="shared" si="185"/>
      </c>
      <c r="BU123" s="49">
        <f t="shared" si="186"/>
        <v>0</v>
      </c>
      <c r="BV123" s="3">
        <f t="shared" si="113"/>
        <v>258</v>
      </c>
      <c r="BW123" s="69" t="e">
        <f t="shared" si="187"/>
        <v>#VALUE!</v>
      </c>
      <c r="CA123" s="87"/>
    </row>
    <row r="124" spans="2:79" ht="15">
      <c r="B124" s="105" t="s">
        <v>68</v>
      </c>
      <c r="C124" s="106" t="s">
        <v>691</v>
      </c>
      <c r="D124" s="107">
        <v>1114030153</v>
      </c>
      <c r="E124" s="65" t="s">
        <v>473</v>
      </c>
      <c r="F124" s="5">
        <v>11</v>
      </c>
      <c r="G124" s="5">
        <v>11</v>
      </c>
      <c r="H124" s="5">
        <v>13</v>
      </c>
      <c r="I124" s="5">
        <f t="shared" si="188"/>
        <v>35</v>
      </c>
      <c r="J124" s="5">
        <f t="shared" si="189"/>
        <v>130</v>
      </c>
      <c r="K124" s="4">
        <f t="shared" si="190"/>
        <v>83</v>
      </c>
      <c r="L124" s="5">
        <f t="shared" si="191"/>
        <v>130</v>
      </c>
      <c r="M124" s="21" t="s">
        <v>1186</v>
      </c>
      <c r="N124" s="22">
        <v>11</v>
      </c>
      <c r="O124" s="22">
        <v>10</v>
      </c>
      <c r="P124" s="22">
        <v>11</v>
      </c>
      <c r="Q124" s="4">
        <f t="shared" si="168"/>
        <v>32</v>
      </c>
      <c r="R124" s="5">
        <f t="shared" si="169"/>
        <v>201</v>
      </c>
      <c r="S124" s="38">
        <f t="shared" si="170"/>
        <v>52</v>
      </c>
      <c r="T124" s="3">
        <f t="shared" si="171"/>
        <v>135</v>
      </c>
      <c r="U124" s="5">
        <f t="shared" si="105"/>
        <v>198</v>
      </c>
      <c r="V124" s="21" t="s">
        <v>1481</v>
      </c>
      <c r="W124" s="44">
        <v>12</v>
      </c>
      <c r="X124" s="44">
        <v>10</v>
      </c>
      <c r="Y124" s="44">
        <v>15</v>
      </c>
      <c r="Z124" s="4">
        <f t="shared" si="144"/>
        <v>37</v>
      </c>
      <c r="AA124" s="5">
        <f t="shared" si="107"/>
        <v>147</v>
      </c>
      <c r="AB124" s="38">
        <f t="shared" si="108"/>
        <v>92</v>
      </c>
      <c r="AC124" s="3">
        <f t="shared" si="109"/>
        <v>227</v>
      </c>
      <c r="AD124" s="5">
        <f t="shared" si="110"/>
        <v>186</v>
      </c>
      <c r="AE124" s="21"/>
      <c r="AF124" s="22"/>
      <c r="AG124" s="22"/>
      <c r="AH124" s="22"/>
      <c r="AI124" s="4">
        <f t="shared" si="165"/>
        <v>0</v>
      </c>
      <c r="AJ124" s="5">
        <f t="shared" si="172"/>
      </c>
      <c r="AK124" s="38">
        <f t="shared" si="173"/>
        <v>0</v>
      </c>
      <c r="AL124" s="3">
        <f t="shared" si="153"/>
        <v>227</v>
      </c>
      <c r="AM124" s="5">
        <f t="shared" si="174"/>
        <v>165</v>
      </c>
      <c r="AN124" s="21"/>
      <c r="AO124" s="22"/>
      <c r="AP124" s="22"/>
      <c r="AQ124" s="22"/>
      <c r="AR124" s="4">
        <f t="shared" si="155"/>
        <v>0</v>
      </c>
      <c r="AS124" s="5">
        <f t="shared" si="175"/>
      </c>
      <c r="AT124" s="38">
        <f t="shared" si="176"/>
        <v>0</v>
      </c>
      <c r="AU124" s="3">
        <f t="shared" si="158"/>
        <v>227</v>
      </c>
      <c r="AV124" s="5" t="e">
        <f t="shared" si="177"/>
        <v>#VALUE!</v>
      </c>
      <c r="AW124" s="21"/>
      <c r="AX124" s="22"/>
      <c r="AY124" s="22"/>
      <c r="AZ124" s="22"/>
      <c r="BA124" s="5">
        <f t="shared" si="166"/>
        <v>0</v>
      </c>
      <c r="BB124" s="5">
        <f t="shared" si="178"/>
      </c>
      <c r="BC124" s="38">
        <f t="shared" si="179"/>
        <v>0</v>
      </c>
      <c r="BD124" s="3">
        <f t="shared" si="167"/>
        <v>227</v>
      </c>
      <c r="BE124" s="5" t="e">
        <f t="shared" si="180"/>
        <v>#VALUE!</v>
      </c>
      <c r="BF124" s="21"/>
      <c r="BG124" s="22"/>
      <c r="BH124" s="22"/>
      <c r="BI124" s="22"/>
      <c r="BJ124" s="4">
        <f t="shared" si="111"/>
        <v>0</v>
      </c>
      <c r="BK124" s="5">
        <f t="shared" si="181"/>
      </c>
      <c r="BL124" s="38">
        <f t="shared" si="182"/>
        <v>0</v>
      </c>
      <c r="BM124" s="3">
        <f t="shared" si="112"/>
        <v>227</v>
      </c>
      <c r="BN124" s="5" t="e">
        <f t="shared" si="183"/>
        <v>#VALUE!</v>
      </c>
      <c r="BO124" s="21"/>
      <c r="BP124" s="22"/>
      <c r="BQ124" s="22"/>
      <c r="BR124" s="22"/>
      <c r="BS124" s="5">
        <f t="shared" si="184"/>
        <v>0</v>
      </c>
      <c r="BT124" s="5">
        <f t="shared" si="185"/>
      </c>
      <c r="BU124" s="49">
        <f t="shared" si="186"/>
        <v>0</v>
      </c>
      <c r="BV124" s="3">
        <f t="shared" si="113"/>
        <v>227</v>
      </c>
      <c r="BW124" s="69" t="e">
        <f t="shared" si="187"/>
        <v>#VALUE!</v>
      </c>
      <c r="CA124" s="87"/>
    </row>
    <row r="125" spans="2:79" ht="15">
      <c r="B125" s="105" t="s">
        <v>69</v>
      </c>
      <c r="C125" s="106" t="s">
        <v>691</v>
      </c>
      <c r="D125" s="107">
        <v>1114030156</v>
      </c>
      <c r="E125" s="65" t="s">
        <v>412</v>
      </c>
      <c r="F125" s="5">
        <v>13</v>
      </c>
      <c r="G125" s="5">
        <v>11</v>
      </c>
      <c r="H125" s="5">
        <v>13</v>
      </c>
      <c r="I125" s="5">
        <f t="shared" si="188"/>
        <v>37</v>
      </c>
      <c r="J125" s="5">
        <f t="shared" si="189"/>
        <v>100</v>
      </c>
      <c r="K125" s="4">
        <f t="shared" si="190"/>
        <v>113</v>
      </c>
      <c r="L125" s="5">
        <f t="shared" si="191"/>
        <v>100</v>
      </c>
      <c r="M125" s="43" t="s">
        <v>1187</v>
      </c>
      <c r="N125" s="44">
        <v>11</v>
      </c>
      <c r="O125" s="44">
        <v>9</v>
      </c>
      <c r="P125" s="44">
        <v>11</v>
      </c>
      <c r="Q125" s="4">
        <f t="shared" si="168"/>
        <v>31</v>
      </c>
      <c r="R125" s="5">
        <f t="shared" si="169"/>
        <v>217</v>
      </c>
      <c r="S125" s="38">
        <f t="shared" si="170"/>
        <v>36</v>
      </c>
      <c r="T125" s="3">
        <f t="shared" si="171"/>
        <v>149</v>
      </c>
      <c r="U125" s="5">
        <f t="shared" si="105"/>
        <v>188</v>
      </c>
      <c r="V125" s="21" t="s">
        <v>1482</v>
      </c>
      <c r="W125" s="44">
        <v>14</v>
      </c>
      <c r="X125" s="44">
        <v>8</v>
      </c>
      <c r="Y125" s="44">
        <v>13</v>
      </c>
      <c r="Z125" s="4">
        <f t="shared" si="144"/>
        <v>35</v>
      </c>
      <c r="AA125" s="5">
        <f t="shared" si="107"/>
        <v>182</v>
      </c>
      <c r="AB125" s="38">
        <f t="shared" si="108"/>
        <v>57</v>
      </c>
      <c r="AC125" s="3">
        <f t="shared" si="109"/>
        <v>206</v>
      </c>
      <c r="AD125" s="5">
        <f t="shared" si="110"/>
        <v>206</v>
      </c>
      <c r="AE125" s="21"/>
      <c r="AF125" s="22"/>
      <c r="AG125" s="22"/>
      <c r="AH125" s="22"/>
      <c r="AI125" s="4">
        <f t="shared" si="165"/>
        <v>0</v>
      </c>
      <c r="AJ125" s="5">
        <f t="shared" si="172"/>
      </c>
      <c r="AK125" s="38">
        <f t="shared" si="173"/>
        <v>0</v>
      </c>
      <c r="AL125" s="3">
        <f t="shared" si="153"/>
        <v>206</v>
      </c>
      <c r="AM125" s="5">
        <f t="shared" si="174"/>
        <v>185</v>
      </c>
      <c r="AN125" s="21"/>
      <c r="AO125" s="22"/>
      <c r="AP125" s="22"/>
      <c r="AQ125" s="22"/>
      <c r="AR125" s="4">
        <f t="shared" si="155"/>
        <v>0</v>
      </c>
      <c r="AS125" s="5">
        <f t="shared" si="175"/>
      </c>
      <c r="AT125" s="38">
        <f t="shared" si="176"/>
        <v>0</v>
      </c>
      <c r="AU125" s="3">
        <f t="shared" si="158"/>
        <v>206</v>
      </c>
      <c r="AV125" s="5" t="e">
        <f t="shared" si="177"/>
        <v>#VALUE!</v>
      </c>
      <c r="AW125" s="21"/>
      <c r="AX125" s="22"/>
      <c r="AY125" s="22"/>
      <c r="AZ125" s="22"/>
      <c r="BA125" s="5">
        <f t="shared" si="166"/>
        <v>0</v>
      </c>
      <c r="BB125" s="5">
        <f t="shared" si="178"/>
      </c>
      <c r="BC125" s="38">
        <f t="shared" si="179"/>
        <v>0</v>
      </c>
      <c r="BD125" s="3">
        <f t="shared" si="167"/>
        <v>206</v>
      </c>
      <c r="BE125" s="5" t="e">
        <f t="shared" si="180"/>
        <v>#VALUE!</v>
      </c>
      <c r="BF125" s="21"/>
      <c r="BG125" s="22"/>
      <c r="BH125" s="22"/>
      <c r="BI125" s="22"/>
      <c r="BJ125" s="4">
        <f t="shared" si="111"/>
        <v>0</v>
      </c>
      <c r="BK125" s="5">
        <f t="shared" si="181"/>
      </c>
      <c r="BL125" s="38">
        <f t="shared" si="182"/>
        <v>0</v>
      </c>
      <c r="BM125" s="3">
        <f t="shared" si="112"/>
        <v>206</v>
      </c>
      <c r="BN125" s="5" t="e">
        <f t="shared" si="183"/>
        <v>#VALUE!</v>
      </c>
      <c r="BO125" s="21"/>
      <c r="BP125" s="22"/>
      <c r="BQ125" s="22"/>
      <c r="BR125" s="22"/>
      <c r="BS125" s="5">
        <f t="shared" si="184"/>
        <v>0</v>
      </c>
      <c r="BT125" s="5">
        <f t="shared" si="185"/>
      </c>
      <c r="BU125" s="49">
        <f t="shared" si="186"/>
        <v>0</v>
      </c>
      <c r="BV125" s="3">
        <f t="shared" si="113"/>
        <v>206</v>
      </c>
      <c r="BW125" s="69" t="e">
        <f t="shared" si="187"/>
        <v>#VALUE!</v>
      </c>
      <c r="CA125" s="87"/>
    </row>
    <row r="126" spans="2:79" ht="15">
      <c r="B126" s="105" t="s">
        <v>70</v>
      </c>
      <c r="C126" s="106" t="s">
        <v>691</v>
      </c>
      <c r="D126" s="107">
        <v>1114030162</v>
      </c>
      <c r="E126" s="65" t="s">
        <v>507</v>
      </c>
      <c r="F126" s="5">
        <v>11</v>
      </c>
      <c r="G126" s="5">
        <v>11</v>
      </c>
      <c r="H126" s="5">
        <v>12</v>
      </c>
      <c r="I126" s="5">
        <f t="shared" si="188"/>
        <v>34</v>
      </c>
      <c r="J126" s="5">
        <f t="shared" si="189"/>
        <v>147</v>
      </c>
      <c r="K126" s="4">
        <f t="shared" si="190"/>
        <v>66</v>
      </c>
      <c r="L126" s="5">
        <f t="shared" si="191"/>
        <v>147</v>
      </c>
      <c r="M126" s="21" t="s">
        <v>1188</v>
      </c>
      <c r="N126" s="22">
        <v>11</v>
      </c>
      <c r="O126" s="22">
        <v>13</v>
      </c>
      <c r="P126" s="22">
        <v>10</v>
      </c>
      <c r="Q126" s="5">
        <f t="shared" si="168"/>
        <v>34</v>
      </c>
      <c r="R126" s="5">
        <f t="shared" si="169"/>
        <v>174</v>
      </c>
      <c r="S126" s="38">
        <f t="shared" si="170"/>
        <v>79</v>
      </c>
      <c r="T126" s="3">
        <f t="shared" si="171"/>
        <v>145</v>
      </c>
      <c r="U126" s="5">
        <f t="shared" si="105"/>
        <v>193</v>
      </c>
      <c r="V126" s="21" t="s">
        <v>1483</v>
      </c>
      <c r="W126" s="44">
        <v>13</v>
      </c>
      <c r="X126" s="44">
        <v>13</v>
      </c>
      <c r="Y126" s="44">
        <v>12</v>
      </c>
      <c r="Z126" s="4">
        <f t="shared" si="144"/>
        <v>38</v>
      </c>
      <c r="AA126" s="5">
        <f t="shared" si="107"/>
        <v>126</v>
      </c>
      <c r="AB126" s="38">
        <f t="shared" si="108"/>
        <v>113</v>
      </c>
      <c r="AC126" s="3">
        <f t="shared" si="109"/>
        <v>258</v>
      </c>
      <c r="AD126" s="5">
        <f t="shared" si="110"/>
        <v>168</v>
      </c>
      <c r="AE126" s="21"/>
      <c r="AF126" s="22"/>
      <c r="AG126" s="22"/>
      <c r="AH126" s="22"/>
      <c r="AI126" s="4">
        <f t="shared" si="165"/>
        <v>0</v>
      </c>
      <c r="AJ126" s="5">
        <f t="shared" si="172"/>
      </c>
      <c r="AK126" s="38">
        <f t="shared" si="173"/>
        <v>0</v>
      </c>
      <c r="AL126" s="3">
        <f t="shared" si="153"/>
        <v>258</v>
      </c>
      <c r="AM126" s="5">
        <f t="shared" si="174"/>
        <v>147</v>
      </c>
      <c r="AN126" s="21"/>
      <c r="AO126" s="22"/>
      <c r="AP126" s="22"/>
      <c r="AQ126" s="22"/>
      <c r="AR126" s="4">
        <f t="shared" si="155"/>
        <v>0</v>
      </c>
      <c r="AS126" s="5">
        <f t="shared" si="175"/>
      </c>
      <c r="AT126" s="38">
        <f t="shared" si="176"/>
        <v>0</v>
      </c>
      <c r="AU126" s="3">
        <f t="shared" si="158"/>
        <v>258</v>
      </c>
      <c r="AV126" s="5" t="e">
        <f t="shared" si="177"/>
        <v>#VALUE!</v>
      </c>
      <c r="AW126" s="21"/>
      <c r="AX126" s="22"/>
      <c r="AY126" s="22"/>
      <c r="AZ126" s="22"/>
      <c r="BA126" s="5">
        <f t="shared" si="166"/>
        <v>0</v>
      </c>
      <c r="BB126" s="5">
        <f t="shared" si="178"/>
      </c>
      <c r="BC126" s="39">
        <f t="shared" si="179"/>
        <v>0</v>
      </c>
      <c r="BD126" s="3">
        <f t="shared" si="167"/>
        <v>258</v>
      </c>
      <c r="BE126" s="5" t="e">
        <f t="shared" si="180"/>
        <v>#VALUE!</v>
      </c>
      <c r="BF126" s="21"/>
      <c r="BG126" s="22"/>
      <c r="BH126" s="22"/>
      <c r="BI126" s="22"/>
      <c r="BJ126" s="4">
        <f t="shared" si="111"/>
        <v>0</v>
      </c>
      <c r="BK126" s="5">
        <f t="shared" si="181"/>
      </c>
      <c r="BL126" s="38">
        <f t="shared" si="182"/>
        <v>0</v>
      </c>
      <c r="BM126" s="3">
        <f t="shared" si="112"/>
        <v>258</v>
      </c>
      <c r="BN126" s="5" t="e">
        <f t="shared" si="183"/>
        <v>#VALUE!</v>
      </c>
      <c r="BO126" s="21"/>
      <c r="BP126" s="22"/>
      <c r="BQ126" s="22"/>
      <c r="BR126" s="22"/>
      <c r="BS126" s="5">
        <f t="shared" si="184"/>
        <v>0</v>
      </c>
      <c r="BT126" s="5">
        <f t="shared" si="185"/>
      </c>
      <c r="BU126" s="49">
        <f t="shared" si="186"/>
        <v>0</v>
      </c>
      <c r="BV126" s="3">
        <f t="shared" si="113"/>
        <v>258</v>
      </c>
      <c r="BW126" s="69" t="e">
        <f t="shared" si="187"/>
        <v>#VALUE!</v>
      </c>
      <c r="CA126" s="87"/>
    </row>
    <row r="127" spans="2:79" ht="15">
      <c r="B127" s="105" t="s">
        <v>71</v>
      </c>
      <c r="C127" s="106" t="s">
        <v>691</v>
      </c>
      <c r="D127" s="107">
        <v>1114030164</v>
      </c>
      <c r="E127" s="99" t="s">
        <v>303</v>
      </c>
      <c r="F127" s="95">
        <v>11</v>
      </c>
      <c r="G127" s="95">
        <v>11</v>
      </c>
      <c r="H127" s="95">
        <v>20</v>
      </c>
      <c r="I127" s="95">
        <f t="shared" si="188"/>
        <v>42</v>
      </c>
      <c r="J127" s="95">
        <f t="shared" si="189"/>
        <v>45</v>
      </c>
      <c r="K127" s="94">
        <f t="shared" si="190"/>
        <v>168</v>
      </c>
      <c r="L127" s="95">
        <f t="shared" si="191"/>
        <v>45</v>
      </c>
      <c r="M127" s="43" t="s">
        <v>1189</v>
      </c>
      <c r="N127" s="44">
        <v>10</v>
      </c>
      <c r="O127" s="44">
        <v>10</v>
      </c>
      <c r="P127" s="44">
        <v>13</v>
      </c>
      <c r="Q127" s="4">
        <f t="shared" si="168"/>
        <v>33</v>
      </c>
      <c r="R127" s="5">
        <f t="shared" si="169"/>
        <v>183</v>
      </c>
      <c r="S127" s="38">
        <f t="shared" si="170"/>
        <v>70</v>
      </c>
      <c r="T127" s="3">
        <f t="shared" si="171"/>
        <v>238</v>
      </c>
      <c r="U127" s="5">
        <f t="shared" si="105"/>
        <v>110</v>
      </c>
      <c r="V127" s="21" t="s">
        <v>1484</v>
      </c>
      <c r="W127" s="44">
        <v>12</v>
      </c>
      <c r="X127" s="44">
        <v>13</v>
      </c>
      <c r="Y127" s="44">
        <v>12</v>
      </c>
      <c r="Z127" s="4">
        <f t="shared" si="144"/>
        <v>37</v>
      </c>
      <c r="AA127" s="5">
        <f t="shared" si="107"/>
        <v>147</v>
      </c>
      <c r="AB127" s="38">
        <f t="shared" si="108"/>
        <v>92</v>
      </c>
      <c r="AC127" s="3">
        <f t="shared" si="109"/>
        <v>330</v>
      </c>
      <c r="AD127" s="5">
        <f t="shared" si="110"/>
        <v>131</v>
      </c>
      <c r="AE127" s="21"/>
      <c r="AF127" s="22"/>
      <c r="AG127" s="22"/>
      <c r="AH127" s="22"/>
      <c r="AI127" s="4">
        <f t="shared" si="165"/>
        <v>0</v>
      </c>
      <c r="AJ127" s="5">
        <f t="shared" si="172"/>
      </c>
      <c r="AK127" s="38">
        <f t="shared" si="173"/>
        <v>0</v>
      </c>
      <c r="AL127" s="3">
        <f t="shared" si="153"/>
        <v>330</v>
      </c>
      <c r="AM127" s="5">
        <f t="shared" si="174"/>
        <v>115</v>
      </c>
      <c r="AN127" s="21"/>
      <c r="AO127" s="22"/>
      <c r="AP127" s="22"/>
      <c r="AQ127" s="22"/>
      <c r="AR127" s="4">
        <f t="shared" si="155"/>
        <v>0</v>
      </c>
      <c r="AS127" s="5">
        <f t="shared" si="175"/>
      </c>
      <c r="AT127" s="38">
        <f t="shared" si="176"/>
        <v>0</v>
      </c>
      <c r="AU127" s="3">
        <f t="shared" si="158"/>
        <v>330</v>
      </c>
      <c r="AV127" s="5" t="e">
        <f t="shared" si="177"/>
        <v>#VALUE!</v>
      </c>
      <c r="AW127" s="21"/>
      <c r="AX127" s="22"/>
      <c r="AY127" s="22"/>
      <c r="AZ127" s="22"/>
      <c r="BA127" s="5">
        <f t="shared" si="166"/>
        <v>0</v>
      </c>
      <c r="BB127" s="5">
        <f t="shared" si="178"/>
      </c>
      <c r="BC127" s="38">
        <f t="shared" si="179"/>
        <v>0</v>
      </c>
      <c r="BD127" s="3">
        <f t="shared" si="167"/>
        <v>330</v>
      </c>
      <c r="BE127" s="5" t="e">
        <f t="shared" si="180"/>
        <v>#VALUE!</v>
      </c>
      <c r="BF127" s="21"/>
      <c r="BG127" s="22"/>
      <c r="BH127" s="22"/>
      <c r="BI127" s="22"/>
      <c r="BJ127" s="4">
        <f t="shared" si="111"/>
        <v>0</v>
      </c>
      <c r="BK127" s="5">
        <f t="shared" si="181"/>
      </c>
      <c r="BL127" s="38">
        <f t="shared" si="182"/>
        <v>0</v>
      </c>
      <c r="BM127" s="3">
        <f t="shared" si="112"/>
        <v>330</v>
      </c>
      <c r="BN127" s="5" t="e">
        <f t="shared" si="183"/>
        <v>#VALUE!</v>
      </c>
      <c r="BO127" s="21"/>
      <c r="BP127" s="22"/>
      <c r="BQ127" s="22"/>
      <c r="BR127" s="22"/>
      <c r="BS127" s="5">
        <f t="shared" si="184"/>
        <v>0</v>
      </c>
      <c r="BT127" s="5">
        <f t="shared" si="185"/>
      </c>
      <c r="BU127" s="49">
        <f t="shared" si="186"/>
        <v>0</v>
      </c>
      <c r="BV127" s="3">
        <f t="shared" si="113"/>
        <v>330</v>
      </c>
      <c r="BW127" s="69" t="e">
        <f t="shared" si="187"/>
        <v>#VALUE!</v>
      </c>
      <c r="CA127" s="87"/>
    </row>
    <row r="128" spans="2:79" ht="15">
      <c r="B128" s="105" t="s">
        <v>72</v>
      </c>
      <c r="C128" s="106" t="s">
        <v>691</v>
      </c>
      <c r="D128" s="107">
        <v>1114030166</v>
      </c>
      <c r="E128" s="99" t="s">
        <v>261</v>
      </c>
      <c r="F128" s="95">
        <v>18</v>
      </c>
      <c r="G128" s="95">
        <v>12</v>
      </c>
      <c r="H128" s="95">
        <v>15</v>
      </c>
      <c r="I128" s="95">
        <f t="shared" si="188"/>
        <v>45</v>
      </c>
      <c r="J128" s="95">
        <f t="shared" si="189"/>
        <v>21</v>
      </c>
      <c r="K128" s="94">
        <f t="shared" si="190"/>
        <v>192</v>
      </c>
      <c r="L128" s="95">
        <f t="shared" si="191"/>
        <v>21</v>
      </c>
      <c r="M128" s="21" t="s">
        <v>1190</v>
      </c>
      <c r="N128" s="22">
        <v>15</v>
      </c>
      <c r="O128" s="22">
        <v>13</v>
      </c>
      <c r="P128" s="22">
        <v>14</v>
      </c>
      <c r="Q128" s="4">
        <f t="shared" si="168"/>
        <v>42</v>
      </c>
      <c r="R128" s="5">
        <f t="shared" si="169"/>
        <v>39</v>
      </c>
      <c r="S128" s="38">
        <f t="shared" si="170"/>
        <v>214</v>
      </c>
      <c r="T128" s="3">
        <f t="shared" si="171"/>
        <v>406</v>
      </c>
      <c r="U128" s="5">
        <f t="shared" si="105"/>
        <v>14</v>
      </c>
      <c r="V128" s="21" t="s">
        <v>1485</v>
      </c>
      <c r="W128" s="44">
        <v>14</v>
      </c>
      <c r="X128" s="44">
        <v>14</v>
      </c>
      <c r="Y128" s="44">
        <v>14</v>
      </c>
      <c r="Z128" s="4">
        <f t="shared" si="144"/>
        <v>42</v>
      </c>
      <c r="AA128" s="5">
        <f t="shared" si="107"/>
        <v>66</v>
      </c>
      <c r="AB128" s="38">
        <f t="shared" si="108"/>
        <v>173</v>
      </c>
      <c r="AC128" s="3">
        <f t="shared" si="109"/>
        <v>579</v>
      </c>
      <c r="AD128" s="5">
        <f t="shared" si="110"/>
        <v>14</v>
      </c>
      <c r="AE128" s="21"/>
      <c r="AF128" s="22"/>
      <c r="AG128" s="22"/>
      <c r="AH128" s="22"/>
      <c r="AI128" s="4">
        <f t="shared" si="165"/>
        <v>0</v>
      </c>
      <c r="AJ128" s="5">
        <f t="shared" si="172"/>
      </c>
      <c r="AK128" s="38">
        <f t="shared" si="173"/>
        <v>0</v>
      </c>
      <c r="AL128" s="3">
        <f t="shared" si="153"/>
        <v>579</v>
      </c>
      <c r="AM128" s="5">
        <f t="shared" si="174"/>
        <v>13</v>
      </c>
      <c r="AN128" s="21"/>
      <c r="AO128" s="22"/>
      <c r="AP128" s="22"/>
      <c r="AQ128" s="22"/>
      <c r="AR128" s="4">
        <f t="shared" si="155"/>
        <v>0</v>
      </c>
      <c r="AS128" s="5">
        <f t="shared" si="175"/>
      </c>
      <c r="AT128" s="38">
        <f t="shared" si="176"/>
        <v>0</v>
      </c>
      <c r="AU128" s="3">
        <f t="shared" si="158"/>
        <v>579</v>
      </c>
      <c r="AV128" s="5" t="e">
        <f t="shared" si="177"/>
        <v>#VALUE!</v>
      </c>
      <c r="AW128" s="21"/>
      <c r="AX128" s="22"/>
      <c r="AY128" s="22"/>
      <c r="AZ128" s="22"/>
      <c r="BA128" s="5">
        <f t="shared" si="166"/>
        <v>0</v>
      </c>
      <c r="BB128" s="5">
        <f t="shared" si="178"/>
      </c>
      <c r="BC128" s="38">
        <f t="shared" si="179"/>
        <v>0</v>
      </c>
      <c r="BD128" s="3">
        <f t="shared" si="167"/>
        <v>579</v>
      </c>
      <c r="BE128" s="5" t="e">
        <f t="shared" si="180"/>
        <v>#VALUE!</v>
      </c>
      <c r="BF128" s="21"/>
      <c r="BG128" s="22"/>
      <c r="BH128" s="22"/>
      <c r="BI128" s="22"/>
      <c r="BJ128" s="4">
        <f t="shared" si="111"/>
        <v>0</v>
      </c>
      <c r="BK128" s="5">
        <f t="shared" si="181"/>
      </c>
      <c r="BL128" s="38">
        <f t="shared" si="182"/>
        <v>0</v>
      </c>
      <c r="BM128" s="3">
        <f t="shared" si="112"/>
        <v>579</v>
      </c>
      <c r="BN128" s="5" t="e">
        <f t="shared" si="183"/>
        <v>#VALUE!</v>
      </c>
      <c r="BO128" s="21"/>
      <c r="BP128" s="22"/>
      <c r="BQ128" s="22"/>
      <c r="BR128" s="22"/>
      <c r="BS128" s="5">
        <f t="shared" si="184"/>
        <v>0</v>
      </c>
      <c r="BT128" s="5">
        <f t="shared" si="185"/>
      </c>
      <c r="BU128" s="49">
        <f t="shared" si="186"/>
        <v>0</v>
      </c>
      <c r="BV128" s="3">
        <f t="shared" si="113"/>
        <v>579</v>
      </c>
      <c r="BW128" s="69" t="e">
        <f t="shared" si="187"/>
        <v>#VALUE!</v>
      </c>
      <c r="CA128" s="87"/>
    </row>
    <row r="129" spans="2:79" ht="15">
      <c r="B129" s="105" t="s">
        <v>1356</v>
      </c>
      <c r="C129" s="106" t="s">
        <v>691</v>
      </c>
      <c r="D129" s="107">
        <v>1114030172</v>
      </c>
      <c r="E129" s="99"/>
      <c r="F129" s="95"/>
      <c r="G129" s="95"/>
      <c r="H129" s="95"/>
      <c r="I129" s="95"/>
      <c r="J129" s="95"/>
      <c r="K129" s="94"/>
      <c r="L129" s="95"/>
      <c r="M129" s="21" t="s">
        <v>1191</v>
      </c>
      <c r="N129" s="22">
        <v>13</v>
      </c>
      <c r="O129" s="22">
        <v>10</v>
      </c>
      <c r="P129" s="22">
        <v>10</v>
      </c>
      <c r="Q129" s="4">
        <f t="shared" si="168"/>
        <v>33</v>
      </c>
      <c r="R129" s="5">
        <f t="shared" si="169"/>
        <v>183</v>
      </c>
      <c r="S129" s="38">
        <f t="shared" si="170"/>
        <v>70</v>
      </c>
      <c r="T129" s="3">
        <f t="shared" si="171"/>
        <v>70</v>
      </c>
      <c r="U129" s="5">
        <f t="shared" si="105"/>
        <v>230</v>
      </c>
      <c r="V129" s="21"/>
      <c r="W129" s="44"/>
      <c r="X129" s="44"/>
      <c r="Y129" s="44"/>
      <c r="Z129" s="4">
        <f t="shared" si="144"/>
        <v>0</v>
      </c>
      <c r="AA129" s="5">
        <f t="shared" si="107"/>
      </c>
      <c r="AB129" s="38">
        <f t="shared" si="108"/>
        <v>0</v>
      </c>
      <c r="AC129" s="3">
        <f t="shared" si="109"/>
        <v>70</v>
      </c>
      <c r="AD129" s="5">
        <f t="shared" si="110"/>
        <v>254</v>
      </c>
      <c r="AE129" s="21"/>
      <c r="AF129" s="22"/>
      <c r="AG129" s="22"/>
      <c r="AH129" s="22"/>
      <c r="AI129" s="4">
        <f t="shared" si="165"/>
        <v>0</v>
      </c>
      <c r="AJ129" s="5">
        <f t="shared" si="172"/>
      </c>
      <c r="AK129" s="38">
        <f t="shared" si="173"/>
        <v>0</v>
      </c>
      <c r="AL129" s="3">
        <f t="shared" si="153"/>
        <v>70</v>
      </c>
      <c r="AM129" s="5">
        <f t="shared" si="174"/>
        <v>231</v>
      </c>
      <c r="AN129" s="21"/>
      <c r="AO129" s="22"/>
      <c r="AP129" s="22"/>
      <c r="AQ129" s="22"/>
      <c r="AR129" s="4">
        <f t="shared" si="155"/>
        <v>0</v>
      </c>
      <c r="AS129" s="5">
        <f t="shared" si="175"/>
      </c>
      <c r="AT129" s="38">
        <f t="shared" si="176"/>
        <v>0</v>
      </c>
      <c r="AU129" s="3">
        <f t="shared" si="158"/>
        <v>70</v>
      </c>
      <c r="AV129" s="5" t="e">
        <f t="shared" si="177"/>
        <v>#VALUE!</v>
      </c>
      <c r="AW129" s="21"/>
      <c r="AX129" s="22"/>
      <c r="AY129" s="22"/>
      <c r="AZ129" s="22"/>
      <c r="BA129" s="5">
        <f t="shared" si="166"/>
        <v>0</v>
      </c>
      <c r="BB129" s="5">
        <f t="shared" si="178"/>
      </c>
      <c r="BC129" s="38">
        <f t="shared" si="179"/>
        <v>0</v>
      </c>
      <c r="BD129" s="3">
        <f t="shared" si="167"/>
        <v>70</v>
      </c>
      <c r="BE129" s="5" t="e">
        <f t="shared" si="180"/>
        <v>#VALUE!</v>
      </c>
      <c r="BF129" s="21"/>
      <c r="BG129" s="22"/>
      <c r="BH129" s="22"/>
      <c r="BI129" s="22"/>
      <c r="BJ129" s="4">
        <f t="shared" si="111"/>
        <v>0</v>
      </c>
      <c r="BK129" s="5">
        <f t="shared" si="181"/>
      </c>
      <c r="BL129" s="38">
        <f t="shared" si="182"/>
        <v>0</v>
      </c>
      <c r="BM129" s="3">
        <f t="shared" si="112"/>
        <v>70</v>
      </c>
      <c r="BN129" s="5" t="e">
        <f t="shared" si="183"/>
        <v>#VALUE!</v>
      </c>
      <c r="BO129" s="21"/>
      <c r="BP129" s="22"/>
      <c r="BQ129" s="22"/>
      <c r="BR129" s="22"/>
      <c r="BS129" s="5">
        <f t="shared" si="184"/>
        <v>0</v>
      </c>
      <c r="BT129" s="5">
        <f t="shared" si="185"/>
      </c>
      <c r="BU129" s="49">
        <f t="shared" si="186"/>
        <v>0</v>
      </c>
      <c r="BV129" s="3">
        <f t="shared" si="113"/>
        <v>70</v>
      </c>
      <c r="BW129" s="69" t="e">
        <f t="shared" si="187"/>
        <v>#VALUE!</v>
      </c>
      <c r="CA129" s="87"/>
    </row>
    <row r="130" spans="2:79" ht="15">
      <c r="B130" s="105" t="s">
        <v>937</v>
      </c>
      <c r="C130" s="106" t="s">
        <v>691</v>
      </c>
      <c r="D130" s="107">
        <v>1114030174</v>
      </c>
      <c r="E130" s="65" t="s">
        <v>580</v>
      </c>
      <c r="F130" s="5">
        <v>11</v>
      </c>
      <c r="G130" s="5">
        <v>10</v>
      </c>
      <c r="H130" s="5">
        <v>10</v>
      </c>
      <c r="I130" s="5">
        <f>SUM(F130:H130)</f>
        <v>31</v>
      </c>
      <c r="J130" s="5">
        <f>IF(E130="","",RANK(I130,I$7:I$346))</f>
        <v>188</v>
      </c>
      <c r="K130" s="4">
        <f>IF(J130="",0,I$355+1-J130)</f>
        <v>25</v>
      </c>
      <c r="L130" s="5">
        <f>IF(E130="","",RANK(K130,K$7:K$350))</f>
        <v>188</v>
      </c>
      <c r="M130" s="21" t="s">
        <v>1192</v>
      </c>
      <c r="N130" s="22">
        <v>11</v>
      </c>
      <c r="O130" s="22">
        <v>11</v>
      </c>
      <c r="P130" s="22">
        <v>14</v>
      </c>
      <c r="Q130" s="4">
        <f t="shared" si="168"/>
        <v>36</v>
      </c>
      <c r="R130" s="5">
        <f t="shared" si="169"/>
        <v>128</v>
      </c>
      <c r="S130" s="38">
        <f t="shared" si="170"/>
        <v>125</v>
      </c>
      <c r="T130" s="3">
        <f t="shared" si="171"/>
        <v>150</v>
      </c>
      <c r="U130" s="5">
        <f t="shared" si="105"/>
        <v>187</v>
      </c>
      <c r="V130" s="21" t="s">
        <v>1486</v>
      </c>
      <c r="W130" s="44">
        <v>8</v>
      </c>
      <c r="X130" s="44">
        <v>9</v>
      </c>
      <c r="Y130" s="44">
        <v>13</v>
      </c>
      <c r="Z130" s="4">
        <v>30</v>
      </c>
      <c r="AA130" s="5">
        <f t="shared" si="107"/>
        <v>225</v>
      </c>
      <c r="AB130" s="38">
        <f t="shared" si="108"/>
        <v>14</v>
      </c>
      <c r="AC130" s="3">
        <f t="shared" si="109"/>
        <v>164</v>
      </c>
      <c r="AD130" s="5">
        <f t="shared" si="110"/>
        <v>224</v>
      </c>
      <c r="AE130" s="21"/>
      <c r="AF130" s="22"/>
      <c r="AG130" s="22"/>
      <c r="AH130" s="22"/>
      <c r="AI130" s="4">
        <f t="shared" si="165"/>
        <v>0</v>
      </c>
      <c r="AJ130" s="5">
        <f t="shared" si="172"/>
      </c>
      <c r="AK130" s="38">
        <f t="shared" si="173"/>
        <v>0</v>
      </c>
      <c r="AL130" s="3">
        <f t="shared" si="153"/>
        <v>164</v>
      </c>
      <c r="AM130" s="5">
        <f t="shared" si="174"/>
        <v>202</v>
      </c>
      <c r="AN130" s="21"/>
      <c r="AO130" s="22"/>
      <c r="AP130" s="22"/>
      <c r="AQ130" s="22"/>
      <c r="AR130" s="4">
        <f t="shared" si="155"/>
        <v>0</v>
      </c>
      <c r="AS130" s="5">
        <f t="shared" si="175"/>
      </c>
      <c r="AT130" s="38">
        <f t="shared" si="176"/>
        <v>0</v>
      </c>
      <c r="AU130" s="3">
        <f t="shared" si="158"/>
        <v>164</v>
      </c>
      <c r="AV130" s="5" t="e">
        <f t="shared" si="177"/>
        <v>#VALUE!</v>
      </c>
      <c r="AW130" s="21"/>
      <c r="AX130" s="22"/>
      <c r="AY130" s="22"/>
      <c r="AZ130" s="22"/>
      <c r="BA130" s="5"/>
      <c r="BB130" s="5">
        <f t="shared" si="178"/>
      </c>
      <c r="BC130" s="38"/>
      <c r="BD130" s="3">
        <f t="shared" si="167"/>
        <v>164</v>
      </c>
      <c r="BE130" s="5" t="e">
        <f t="shared" si="180"/>
        <v>#VALUE!</v>
      </c>
      <c r="BF130" s="21"/>
      <c r="BG130" s="22"/>
      <c r="BH130" s="22"/>
      <c r="BI130" s="22"/>
      <c r="BJ130" s="4">
        <f t="shared" si="111"/>
        <v>0</v>
      </c>
      <c r="BK130" s="5">
        <f t="shared" si="181"/>
      </c>
      <c r="BL130" s="38">
        <f t="shared" si="182"/>
        <v>0</v>
      </c>
      <c r="BM130" s="3">
        <f t="shared" si="112"/>
        <v>164</v>
      </c>
      <c r="BN130" s="5" t="e">
        <f t="shared" si="183"/>
        <v>#VALUE!</v>
      </c>
      <c r="BO130" s="21"/>
      <c r="BP130" s="22"/>
      <c r="BQ130" s="22"/>
      <c r="BR130" s="22"/>
      <c r="BS130" s="5">
        <f t="shared" si="184"/>
        <v>0</v>
      </c>
      <c r="BT130" s="5">
        <f t="shared" si="185"/>
      </c>
      <c r="BU130" s="49">
        <f t="shared" si="186"/>
        <v>0</v>
      </c>
      <c r="BV130" s="3">
        <f t="shared" si="113"/>
        <v>164</v>
      </c>
      <c r="BW130" s="69" t="e">
        <f t="shared" si="187"/>
        <v>#VALUE!</v>
      </c>
      <c r="CA130" s="87"/>
    </row>
    <row r="131" spans="2:79" ht="15">
      <c r="B131" s="105" t="s">
        <v>1357</v>
      </c>
      <c r="C131" s="106" t="s">
        <v>691</v>
      </c>
      <c r="D131" s="107">
        <v>1114030176</v>
      </c>
      <c r="E131" s="65"/>
      <c r="F131" s="5"/>
      <c r="G131" s="5"/>
      <c r="H131" s="5"/>
      <c r="I131" s="5"/>
      <c r="J131" s="5"/>
      <c r="K131" s="4"/>
      <c r="L131" s="5"/>
      <c r="M131" s="21" t="s">
        <v>1193</v>
      </c>
      <c r="N131" s="22">
        <v>11</v>
      </c>
      <c r="O131" s="22">
        <v>11</v>
      </c>
      <c r="P131" s="22">
        <v>11</v>
      </c>
      <c r="Q131" s="4">
        <f t="shared" si="168"/>
        <v>33</v>
      </c>
      <c r="R131" s="5">
        <f t="shared" si="169"/>
        <v>183</v>
      </c>
      <c r="S131" s="38">
        <f t="shared" si="170"/>
        <v>70</v>
      </c>
      <c r="T131" s="3">
        <f t="shared" si="171"/>
        <v>70</v>
      </c>
      <c r="U131" s="5">
        <f t="shared" si="105"/>
        <v>230</v>
      </c>
      <c r="V131" s="21" t="s">
        <v>1487</v>
      </c>
      <c r="W131" s="44">
        <v>12</v>
      </c>
      <c r="X131" s="44">
        <v>11</v>
      </c>
      <c r="Y131" s="44">
        <v>13</v>
      </c>
      <c r="Z131" s="4">
        <v>36</v>
      </c>
      <c r="AA131" s="5">
        <f t="shared" si="107"/>
        <v>163</v>
      </c>
      <c r="AB131" s="38">
        <f t="shared" si="108"/>
        <v>76</v>
      </c>
      <c r="AC131" s="3">
        <f t="shared" si="109"/>
        <v>146</v>
      </c>
      <c r="AD131" s="5">
        <f t="shared" si="110"/>
        <v>227</v>
      </c>
      <c r="AE131" s="21"/>
      <c r="AF131" s="22"/>
      <c r="AG131" s="22"/>
      <c r="AH131" s="22"/>
      <c r="AI131" s="4">
        <f t="shared" si="165"/>
        <v>0</v>
      </c>
      <c r="AJ131" s="5">
        <f t="shared" si="172"/>
      </c>
      <c r="AK131" s="38">
        <f t="shared" si="173"/>
        <v>0</v>
      </c>
      <c r="AL131" s="3">
        <f t="shared" si="153"/>
        <v>146</v>
      </c>
      <c r="AM131" s="5">
        <f t="shared" si="174"/>
        <v>205</v>
      </c>
      <c r="AN131" s="21"/>
      <c r="AO131" s="22"/>
      <c r="AP131" s="22"/>
      <c r="AQ131" s="22"/>
      <c r="AR131" s="4">
        <f t="shared" si="155"/>
        <v>0</v>
      </c>
      <c r="AS131" s="5">
        <f t="shared" si="175"/>
      </c>
      <c r="AT131" s="38">
        <f t="shared" si="176"/>
        <v>0</v>
      </c>
      <c r="AU131" s="3">
        <f t="shared" si="158"/>
        <v>146</v>
      </c>
      <c r="AV131" s="5" t="e">
        <f t="shared" si="177"/>
        <v>#VALUE!</v>
      </c>
      <c r="AW131" s="21"/>
      <c r="AX131" s="22"/>
      <c r="AY131" s="22"/>
      <c r="AZ131" s="22"/>
      <c r="BA131" s="5">
        <f aca="true" t="shared" si="192" ref="BA131:BA150">SUM(AX131:AZ131)</f>
        <v>0</v>
      </c>
      <c r="BB131" s="5">
        <f t="shared" si="178"/>
      </c>
      <c r="BC131" s="38">
        <f aca="true" t="shared" si="193" ref="BC131:BC150">IF(BB131="",0,BA$306+1-BB131)</f>
        <v>0</v>
      </c>
      <c r="BD131" s="3">
        <f t="shared" si="167"/>
        <v>146</v>
      </c>
      <c r="BE131" s="5" t="e">
        <f t="shared" si="180"/>
        <v>#VALUE!</v>
      </c>
      <c r="BF131" s="21"/>
      <c r="BG131" s="22"/>
      <c r="BH131" s="22"/>
      <c r="BI131" s="22"/>
      <c r="BJ131" s="4">
        <f t="shared" si="111"/>
        <v>0</v>
      </c>
      <c r="BK131" s="5">
        <f t="shared" si="181"/>
      </c>
      <c r="BL131" s="38">
        <f t="shared" si="182"/>
        <v>0</v>
      </c>
      <c r="BM131" s="3">
        <f t="shared" si="112"/>
        <v>146</v>
      </c>
      <c r="BN131" s="5" t="e">
        <f t="shared" si="183"/>
        <v>#VALUE!</v>
      </c>
      <c r="BO131" s="43"/>
      <c r="BP131" s="44"/>
      <c r="BQ131" s="44"/>
      <c r="BR131" s="44"/>
      <c r="BS131" s="5">
        <f t="shared" si="184"/>
        <v>0</v>
      </c>
      <c r="BT131" s="5">
        <f t="shared" si="185"/>
      </c>
      <c r="BU131" s="49">
        <f t="shared" si="186"/>
        <v>0</v>
      </c>
      <c r="BV131" s="3">
        <f t="shared" si="113"/>
        <v>146</v>
      </c>
      <c r="BW131" s="69" t="e">
        <f t="shared" si="187"/>
        <v>#VALUE!</v>
      </c>
      <c r="CA131" s="87"/>
    </row>
    <row r="132" spans="2:79" ht="15">
      <c r="B132" s="105" t="s">
        <v>169</v>
      </c>
      <c r="C132" s="106" t="s">
        <v>691</v>
      </c>
      <c r="D132" s="107">
        <v>1114030177</v>
      </c>
      <c r="E132" s="65" t="s">
        <v>574</v>
      </c>
      <c r="F132" s="5">
        <v>10</v>
      </c>
      <c r="G132" s="5">
        <v>10</v>
      </c>
      <c r="H132" s="5">
        <v>12</v>
      </c>
      <c r="I132" s="5">
        <f aca="true" t="shared" si="194" ref="I132:I144">SUM(F132:H132)</f>
        <v>32</v>
      </c>
      <c r="J132" s="5">
        <f aca="true" t="shared" si="195" ref="J132:J144">IF(E132="","",RANK(I132,I$7:I$346))</f>
        <v>173</v>
      </c>
      <c r="K132" s="4">
        <f aca="true" t="shared" si="196" ref="K132:K144">IF(J132="",0,I$355+1-J132)</f>
        <v>40</v>
      </c>
      <c r="L132" s="5">
        <f aca="true" t="shared" si="197" ref="L132:L144">IF(E132="","",RANK(K132,K$7:K$350))</f>
        <v>173</v>
      </c>
      <c r="M132" s="21" t="s">
        <v>1194</v>
      </c>
      <c r="N132" s="22">
        <v>12</v>
      </c>
      <c r="O132" s="22">
        <v>13</v>
      </c>
      <c r="P132" s="22">
        <v>14</v>
      </c>
      <c r="Q132" s="4">
        <f t="shared" si="168"/>
        <v>39</v>
      </c>
      <c r="R132" s="5">
        <f t="shared" si="169"/>
        <v>77</v>
      </c>
      <c r="S132" s="38">
        <f t="shared" si="170"/>
        <v>176</v>
      </c>
      <c r="T132" s="3">
        <f t="shared" si="171"/>
        <v>216</v>
      </c>
      <c r="U132" s="5">
        <f t="shared" si="105"/>
        <v>138</v>
      </c>
      <c r="V132" s="21"/>
      <c r="W132" s="44"/>
      <c r="X132" s="44"/>
      <c r="Y132" s="44"/>
      <c r="Z132" s="4">
        <f aca="true" t="shared" si="198" ref="Z132:Z163">SUM(W132:Y132)</f>
        <v>0</v>
      </c>
      <c r="AA132" s="5">
        <f t="shared" si="107"/>
      </c>
      <c r="AB132" s="38">
        <f t="shared" si="108"/>
        <v>0</v>
      </c>
      <c r="AC132" s="3">
        <f t="shared" si="109"/>
        <v>216</v>
      </c>
      <c r="AD132" s="5">
        <f t="shared" si="110"/>
        <v>194</v>
      </c>
      <c r="AE132" s="21"/>
      <c r="AF132" s="22"/>
      <c r="AG132" s="22"/>
      <c r="AH132" s="22"/>
      <c r="AI132" s="4">
        <f t="shared" si="165"/>
        <v>0</v>
      </c>
      <c r="AJ132" s="5">
        <f t="shared" si="172"/>
      </c>
      <c r="AK132" s="38">
        <f t="shared" si="173"/>
        <v>0</v>
      </c>
      <c r="AL132" s="3">
        <f t="shared" si="153"/>
        <v>216</v>
      </c>
      <c r="AM132" s="5">
        <f t="shared" si="174"/>
        <v>173</v>
      </c>
      <c r="AN132" s="21"/>
      <c r="AO132" s="22"/>
      <c r="AP132" s="22"/>
      <c r="AQ132" s="22"/>
      <c r="AR132" s="4">
        <f t="shared" si="155"/>
        <v>0</v>
      </c>
      <c r="AS132" s="5">
        <f t="shared" si="175"/>
      </c>
      <c r="AT132" s="38">
        <f t="shared" si="176"/>
        <v>0</v>
      </c>
      <c r="AU132" s="3">
        <f t="shared" si="158"/>
        <v>216</v>
      </c>
      <c r="AV132" s="5" t="e">
        <f t="shared" si="177"/>
        <v>#VALUE!</v>
      </c>
      <c r="AW132" s="21"/>
      <c r="AX132" s="22"/>
      <c r="AY132" s="22"/>
      <c r="AZ132" s="22"/>
      <c r="BA132" s="5">
        <f t="shared" si="192"/>
        <v>0</v>
      </c>
      <c r="BB132" s="5">
        <f t="shared" si="178"/>
      </c>
      <c r="BC132" s="38">
        <f t="shared" si="193"/>
        <v>0</v>
      </c>
      <c r="BD132" s="3">
        <f t="shared" si="167"/>
        <v>216</v>
      </c>
      <c r="BE132" s="5" t="e">
        <f t="shared" si="180"/>
        <v>#VALUE!</v>
      </c>
      <c r="BF132" s="21"/>
      <c r="BG132" s="22"/>
      <c r="BH132" s="22"/>
      <c r="BI132" s="22"/>
      <c r="BJ132" s="4">
        <f t="shared" si="111"/>
        <v>0</v>
      </c>
      <c r="BK132" s="5">
        <f t="shared" si="181"/>
      </c>
      <c r="BL132" s="38">
        <f t="shared" si="182"/>
        <v>0</v>
      </c>
      <c r="BM132" s="3">
        <f t="shared" si="112"/>
        <v>216</v>
      </c>
      <c r="BN132" s="5" t="e">
        <f t="shared" si="183"/>
        <v>#VALUE!</v>
      </c>
      <c r="BO132" s="43"/>
      <c r="BP132" s="44"/>
      <c r="BQ132" s="44"/>
      <c r="BR132" s="44"/>
      <c r="BS132" s="5">
        <f t="shared" si="184"/>
        <v>0</v>
      </c>
      <c r="BT132" s="5">
        <f t="shared" si="185"/>
      </c>
      <c r="BU132" s="49">
        <f t="shared" si="186"/>
        <v>0</v>
      </c>
      <c r="BV132" s="3">
        <f t="shared" si="113"/>
        <v>216</v>
      </c>
      <c r="BW132" s="69" t="e">
        <f t="shared" si="187"/>
        <v>#VALUE!</v>
      </c>
      <c r="CA132" s="87"/>
    </row>
    <row r="133" spans="2:79" ht="15">
      <c r="B133" s="105" t="s">
        <v>73</v>
      </c>
      <c r="C133" s="106" t="s">
        <v>691</v>
      </c>
      <c r="D133" s="107">
        <v>1114030179</v>
      </c>
      <c r="E133" s="99" t="s">
        <v>313</v>
      </c>
      <c r="F133" s="95">
        <v>12</v>
      </c>
      <c r="G133" s="95">
        <v>12</v>
      </c>
      <c r="H133" s="95">
        <v>17</v>
      </c>
      <c r="I133" s="95">
        <f t="shared" si="194"/>
        <v>41</v>
      </c>
      <c r="J133" s="95">
        <f t="shared" si="195"/>
        <v>53</v>
      </c>
      <c r="K133" s="94">
        <f t="shared" si="196"/>
        <v>160</v>
      </c>
      <c r="L133" s="95">
        <f t="shared" si="197"/>
        <v>53</v>
      </c>
      <c r="M133" s="21" t="s">
        <v>1195</v>
      </c>
      <c r="N133" s="22">
        <v>11</v>
      </c>
      <c r="O133" s="22">
        <v>20</v>
      </c>
      <c r="P133" s="22">
        <v>15</v>
      </c>
      <c r="Q133" s="4">
        <f t="shared" si="168"/>
        <v>46</v>
      </c>
      <c r="R133" s="5">
        <f t="shared" si="169"/>
        <v>12</v>
      </c>
      <c r="S133" s="38">
        <f t="shared" si="170"/>
        <v>241</v>
      </c>
      <c r="T133" s="3">
        <f t="shared" si="171"/>
        <v>401</v>
      </c>
      <c r="U133" s="5">
        <f t="shared" si="105"/>
        <v>17</v>
      </c>
      <c r="V133" s="21" t="s">
        <v>1488</v>
      </c>
      <c r="W133" s="44">
        <v>13</v>
      </c>
      <c r="X133" s="44">
        <v>11</v>
      </c>
      <c r="Y133" s="44">
        <v>11</v>
      </c>
      <c r="Z133" s="4">
        <f t="shared" si="198"/>
        <v>35</v>
      </c>
      <c r="AA133" s="5">
        <f t="shared" si="107"/>
        <v>182</v>
      </c>
      <c r="AB133" s="38">
        <f t="shared" si="108"/>
        <v>57</v>
      </c>
      <c r="AC133" s="3">
        <f t="shared" si="109"/>
        <v>458</v>
      </c>
      <c r="AD133" s="5">
        <f t="shared" si="110"/>
        <v>64</v>
      </c>
      <c r="AE133" s="21"/>
      <c r="AF133" s="22"/>
      <c r="AG133" s="22"/>
      <c r="AH133" s="22"/>
      <c r="AI133" s="4">
        <f t="shared" si="165"/>
        <v>0</v>
      </c>
      <c r="AJ133" s="5">
        <f t="shared" si="172"/>
      </c>
      <c r="AK133" s="38">
        <f t="shared" si="173"/>
        <v>0</v>
      </c>
      <c r="AL133" s="3">
        <f t="shared" si="153"/>
        <v>458</v>
      </c>
      <c r="AM133" s="5">
        <f t="shared" si="174"/>
        <v>57</v>
      </c>
      <c r="AN133" s="21"/>
      <c r="AO133" s="22"/>
      <c r="AP133" s="22"/>
      <c r="AQ133" s="22"/>
      <c r="AR133" s="4">
        <f t="shared" si="155"/>
        <v>0</v>
      </c>
      <c r="AS133" s="5">
        <f t="shared" si="175"/>
      </c>
      <c r="AT133" s="38">
        <f t="shared" si="176"/>
        <v>0</v>
      </c>
      <c r="AU133" s="3">
        <f t="shared" si="158"/>
        <v>458</v>
      </c>
      <c r="AV133" s="5" t="e">
        <f t="shared" si="177"/>
        <v>#VALUE!</v>
      </c>
      <c r="AW133" s="21"/>
      <c r="AX133" s="22"/>
      <c r="AY133" s="22"/>
      <c r="AZ133" s="22"/>
      <c r="BA133" s="5">
        <f t="shared" si="192"/>
        <v>0</v>
      </c>
      <c r="BB133" s="5">
        <f t="shared" si="178"/>
      </c>
      <c r="BC133" s="38">
        <f t="shared" si="193"/>
        <v>0</v>
      </c>
      <c r="BD133" s="3">
        <f t="shared" si="167"/>
        <v>458</v>
      </c>
      <c r="BE133" s="5" t="e">
        <f t="shared" si="180"/>
        <v>#VALUE!</v>
      </c>
      <c r="BF133" s="43"/>
      <c r="BG133" s="44"/>
      <c r="BH133" s="44"/>
      <c r="BI133" s="44"/>
      <c r="BJ133" s="4">
        <f t="shared" si="111"/>
        <v>0</v>
      </c>
      <c r="BK133" s="5">
        <f t="shared" si="181"/>
      </c>
      <c r="BL133" s="38">
        <f t="shared" si="182"/>
        <v>0</v>
      </c>
      <c r="BM133" s="3">
        <f t="shared" si="112"/>
        <v>458</v>
      </c>
      <c r="BN133" s="5" t="e">
        <f t="shared" si="183"/>
        <v>#VALUE!</v>
      </c>
      <c r="BO133" s="21"/>
      <c r="BP133" s="22"/>
      <c r="BQ133" s="22"/>
      <c r="BR133" s="22"/>
      <c r="BS133" s="5">
        <f t="shared" si="184"/>
        <v>0</v>
      </c>
      <c r="BT133" s="5">
        <f t="shared" si="185"/>
      </c>
      <c r="BU133" s="49">
        <f t="shared" si="186"/>
        <v>0</v>
      </c>
      <c r="BV133" s="3">
        <f t="shared" si="113"/>
        <v>458</v>
      </c>
      <c r="BW133" s="69" t="e">
        <f t="shared" si="187"/>
        <v>#VALUE!</v>
      </c>
      <c r="CA133" s="87"/>
    </row>
    <row r="134" spans="2:79" ht="15">
      <c r="B134" s="105" t="s">
        <v>158</v>
      </c>
      <c r="C134" s="106" t="s">
        <v>691</v>
      </c>
      <c r="D134" s="107">
        <v>1114030182</v>
      </c>
      <c r="E134" s="65" t="s">
        <v>406</v>
      </c>
      <c r="F134" s="5">
        <v>16</v>
      </c>
      <c r="G134" s="5">
        <v>10</v>
      </c>
      <c r="H134" s="5">
        <v>11</v>
      </c>
      <c r="I134" s="5">
        <f t="shared" si="194"/>
        <v>37</v>
      </c>
      <c r="J134" s="5">
        <f t="shared" si="195"/>
        <v>100</v>
      </c>
      <c r="K134" s="4">
        <f t="shared" si="196"/>
        <v>113</v>
      </c>
      <c r="L134" s="5">
        <f t="shared" si="197"/>
        <v>100</v>
      </c>
      <c r="M134" s="21" t="s">
        <v>1196</v>
      </c>
      <c r="N134" s="22">
        <v>12</v>
      </c>
      <c r="O134" s="22">
        <v>8</v>
      </c>
      <c r="P134" s="22">
        <v>12</v>
      </c>
      <c r="Q134" s="4">
        <f t="shared" si="168"/>
        <v>32</v>
      </c>
      <c r="R134" s="5">
        <f t="shared" si="169"/>
        <v>201</v>
      </c>
      <c r="S134" s="38">
        <f t="shared" si="170"/>
        <v>52</v>
      </c>
      <c r="T134" s="3">
        <f t="shared" si="171"/>
        <v>165</v>
      </c>
      <c r="U134" s="5">
        <f aca="true" t="shared" si="199" ref="U134:U197">IF(T134=0,"",RANK(T134,T$6:T$354))</f>
        <v>177</v>
      </c>
      <c r="V134" s="21" t="s">
        <v>1489</v>
      </c>
      <c r="W134" s="44">
        <v>12</v>
      </c>
      <c r="X134" s="44">
        <v>14</v>
      </c>
      <c r="Y134" s="44">
        <v>13</v>
      </c>
      <c r="Z134" s="4">
        <f t="shared" si="198"/>
        <v>39</v>
      </c>
      <c r="AA134" s="5">
        <f aca="true" t="shared" si="200" ref="AA134:AA197">IF(V134="","",RANK(Z134,Z$7:Z$305))</f>
        <v>112</v>
      </c>
      <c r="AB134" s="38">
        <f aca="true" t="shared" si="201" ref="AB134:AB197">IF(AA134="",0,Z$306+1-AA134)</f>
        <v>127</v>
      </c>
      <c r="AC134" s="3">
        <f aca="true" t="shared" si="202" ref="AC134:AC197">AB134+T134</f>
        <v>292</v>
      </c>
      <c r="AD134" s="5">
        <f aca="true" t="shared" si="203" ref="AD134:AD197">IF(AC134=0,"",RANK(AC134,AC$6:AC$354))</f>
        <v>157</v>
      </c>
      <c r="AE134" s="21"/>
      <c r="AF134" s="22"/>
      <c r="AG134" s="22"/>
      <c r="AH134" s="22"/>
      <c r="AI134" s="4">
        <f t="shared" si="165"/>
        <v>0</v>
      </c>
      <c r="AJ134" s="5">
        <f t="shared" si="172"/>
      </c>
      <c r="AK134" s="38">
        <f t="shared" si="173"/>
        <v>0</v>
      </c>
      <c r="AL134" s="3">
        <f t="shared" si="153"/>
        <v>292</v>
      </c>
      <c r="AM134" s="5">
        <f t="shared" si="174"/>
        <v>137</v>
      </c>
      <c r="AN134" s="21"/>
      <c r="AO134" s="22"/>
      <c r="AP134" s="22"/>
      <c r="AQ134" s="22"/>
      <c r="AR134" s="4">
        <f t="shared" si="155"/>
        <v>0</v>
      </c>
      <c r="AS134" s="5">
        <f t="shared" si="175"/>
      </c>
      <c r="AT134" s="38">
        <f t="shared" si="176"/>
        <v>0</v>
      </c>
      <c r="AU134" s="3">
        <f t="shared" si="158"/>
        <v>292</v>
      </c>
      <c r="AV134" s="5" t="e">
        <f t="shared" si="177"/>
        <v>#VALUE!</v>
      </c>
      <c r="AW134" s="21"/>
      <c r="AX134" s="22"/>
      <c r="AY134" s="22"/>
      <c r="AZ134" s="22"/>
      <c r="BA134" s="5">
        <f t="shared" si="192"/>
        <v>0</v>
      </c>
      <c r="BB134" s="5">
        <f t="shared" si="178"/>
      </c>
      <c r="BC134" s="39">
        <f t="shared" si="193"/>
        <v>0</v>
      </c>
      <c r="BD134" s="3">
        <f t="shared" si="167"/>
        <v>292</v>
      </c>
      <c r="BE134" s="5" t="e">
        <f t="shared" si="180"/>
        <v>#VALUE!</v>
      </c>
      <c r="BF134" s="43"/>
      <c r="BG134" s="44"/>
      <c r="BH134" s="44"/>
      <c r="BI134" s="44"/>
      <c r="BJ134" s="4">
        <f t="shared" si="111"/>
        <v>0</v>
      </c>
      <c r="BK134" s="5">
        <f t="shared" si="181"/>
      </c>
      <c r="BL134" s="38">
        <f t="shared" si="182"/>
        <v>0</v>
      </c>
      <c r="BM134" s="3">
        <f t="shared" si="112"/>
        <v>292</v>
      </c>
      <c r="BN134" s="5" t="e">
        <f t="shared" si="183"/>
        <v>#VALUE!</v>
      </c>
      <c r="BO134" s="21"/>
      <c r="BP134" s="22"/>
      <c r="BQ134" s="22"/>
      <c r="BR134" s="22"/>
      <c r="BS134" s="5">
        <f t="shared" si="184"/>
        <v>0</v>
      </c>
      <c r="BT134" s="5">
        <f t="shared" si="185"/>
      </c>
      <c r="BU134" s="49">
        <f t="shared" si="186"/>
        <v>0</v>
      </c>
      <c r="BV134" s="3">
        <f t="shared" si="113"/>
        <v>292</v>
      </c>
      <c r="BW134" s="69" t="e">
        <f t="shared" si="187"/>
        <v>#VALUE!</v>
      </c>
      <c r="CA134" s="87"/>
    </row>
    <row r="135" spans="2:79" ht="15">
      <c r="B135" s="105" t="s">
        <v>153</v>
      </c>
      <c r="C135" s="106" t="s">
        <v>691</v>
      </c>
      <c r="D135" s="107">
        <v>1114030183</v>
      </c>
      <c r="E135" s="65" t="s">
        <v>592</v>
      </c>
      <c r="F135" s="5">
        <v>12</v>
      </c>
      <c r="G135" s="5">
        <v>9</v>
      </c>
      <c r="H135" s="5">
        <v>9</v>
      </c>
      <c r="I135" s="5">
        <f t="shared" si="194"/>
        <v>30</v>
      </c>
      <c r="J135" s="5">
        <f t="shared" si="195"/>
        <v>193</v>
      </c>
      <c r="K135" s="4">
        <f t="shared" si="196"/>
        <v>20</v>
      </c>
      <c r="L135" s="5">
        <f t="shared" si="197"/>
        <v>193</v>
      </c>
      <c r="M135" s="21" t="s">
        <v>1197</v>
      </c>
      <c r="N135" s="22">
        <v>13</v>
      </c>
      <c r="O135" s="22">
        <v>9</v>
      </c>
      <c r="P135" s="22">
        <v>11</v>
      </c>
      <c r="Q135" s="4">
        <f t="shared" si="168"/>
        <v>33</v>
      </c>
      <c r="R135" s="5">
        <f t="shared" si="169"/>
        <v>183</v>
      </c>
      <c r="S135" s="38">
        <f t="shared" si="170"/>
        <v>70</v>
      </c>
      <c r="T135" s="3">
        <f t="shared" si="171"/>
        <v>90</v>
      </c>
      <c r="U135" s="5">
        <f t="shared" si="199"/>
        <v>225</v>
      </c>
      <c r="V135" s="21" t="s">
        <v>1490</v>
      </c>
      <c r="W135" s="44">
        <v>10</v>
      </c>
      <c r="X135" s="44">
        <v>7</v>
      </c>
      <c r="Y135" s="44">
        <v>9</v>
      </c>
      <c r="Z135" s="4">
        <f t="shared" si="198"/>
        <v>26</v>
      </c>
      <c r="AA135" s="5">
        <f t="shared" si="200"/>
        <v>234</v>
      </c>
      <c r="AB135" s="38">
        <f t="shared" si="201"/>
        <v>5</v>
      </c>
      <c r="AC135" s="3">
        <f t="shared" si="202"/>
        <v>95</v>
      </c>
      <c r="AD135" s="5">
        <f t="shared" si="203"/>
        <v>248</v>
      </c>
      <c r="AE135" s="21"/>
      <c r="AF135" s="22"/>
      <c r="AG135" s="22"/>
      <c r="AH135" s="22"/>
      <c r="AI135" s="4">
        <f t="shared" si="165"/>
        <v>0</v>
      </c>
      <c r="AJ135" s="5">
        <f t="shared" si="172"/>
      </c>
      <c r="AK135" s="38">
        <f t="shared" si="173"/>
        <v>0</v>
      </c>
      <c r="AL135" s="3">
        <f t="shared" si="153"/>
        <v>95</v>
      </c>
      <c r="AM135" s="5">
        <f t="shared" si="174"/>
        <v>225</v>
      </c>
      <c r="AN135" s="43"/>
      <c r="AO135" s="44"/>
      <c r="AP135" s="44"/>
      <c r="AQ135" s="44"/>
      <c r="AR135" s="4">
        <f t="shared" si="155"/>
        <v>0</v>
      </c>
      <c r="AS135" s="5">
        <f t="shared" si="175"/>
      </c>
      <c r="AT135" s="38">
        <f t="shared" si="176"/>
        <v>0</v>
      </c>
      <c r="AU135" s="3">
        <f t="shared" si="158"/>
        <v>95</v>
      </c>
      <c r="AV135" s="5" t="e">
        <f t="shared" si="177"/>
        <v>#VALUE!</v>
      </c>
      <c r="AW135" s="43"/>
      <c r="AX135" s="44"/>
      <c r="AY135" s="44"/>
      <c r="AZ135" s="44"/>
      <c r="BA135" s="5">
        <f t="shared" si="192"/>
        <v>0</v>
      </c>
      <c r="BB135" s="5">
        <f t="shared" si="178"/>
      </c>
      <c r="BC135" s="38">
        <f t="shared" si="193"/>
        <v>0</v>
      </c>
      <c r="BD135" s="3">
        <f t="shared" si="167"/>
        <v>95</v>
      </c>
      <c r="BE135" s="5" t="e">
        <f t="shared" si="180"/>
        <v>#VALUE!</v>
      </c>
      <c r="BF135" s="21"/>
      <c r="BG135" s="22"/>
      <c r="BH135" s="22"/>
      <c r="BI135" s="22"/>
      <c r="BJ135" s="4">
        <f t="shared" si="111"/>
        <v>0</v>
      </c>
      <c r="BK135" s="5">
        <f t="shared" si="181"/>
      </c>
      <c r="BL135" s="38">
        <f t="shared" si="182"/>
        <v>0</v>
      </c>
      <c r="BM135" s="3">
        <f t="shared" si="112"/>
        <v>95</v>
      </c>
      <c r="BN135" s="5" t="e">
        <f t="shared" si="183"/>
        <v>#VALUE!</v>
      </c>
      <c r="BO135" s="21"/>
      <c r="BP135" s="22"/>
      <c r="BQ135" s="22"/>
      <c r="BR135" s="22"/>
      <c r="BS135" s="5">
        <f t="shared" si="184"/>
        <v>0</v>
      </c>
      <c r="BT135" s="5">
        <f t="shared" si="185"/>
      </c>
      <c r="BU135" s="49">
        <f t="shared" si="186"/>
        <v>0</v>
      </c>
      <c r="BV135" s="3">
        <f t="shared" si="113"/>
        <v>95</v>
      </c>
      <c r="BW135" s="69" t="e">
        <f t="shared" si="187"/>
        <v>#VALUE!</v>
      </c>
      <c r="CA135" s="87"/>
    </row>
    <row r="136" spans="2:79" ht="15">
      <c r="B136" s="105" t="s">
        <v>942</v>
      </c>
      <c r="C136" s="106" t="s">
        <v>691</v>
      </c>
      <c r="D136" s="107">
        <v>1114030184</v>
      </c>
      <c r="E136" s="99" t="s">
        <v>238</v>
      </c>
      <c r="F136" s="95">
        <v>16</v>
      </c>
      <c r="G136" s="95">
        <v>10</v>
      </c>
      <c r="H136" s="95">
        <v>20</v>
      </c>
      <c r="I136" s="95">
        <f t="shared" si="194"/>
        <v>46</v>
      </c>
      <c r="J136" s="95">
        <f t="shared" si="195"/>
        <v>14</v>
      </c>
      <c r="K136" s="94">
        <f t="shared" si="196"/>
        <v>199</v>
      </c>
      <c r="L136" s="95">
        <f t="shared" si="197"/>
        <v>14</v>
      </c>
      <c r="M136" s="21" t="s">
        <v>1198</v>
      </c>
      <c r="N136" s="22">
        <v>14</v>
      </c>
      <c r="O136" s="22">
        <v>16</v>
      </c>
      <c r="P136" s="22">
        <v>20</v>
      </c>
      <c r="Q136" s="4">
        <f t="shared" si="168"/>
        <v>50</v>
      </c>
      <c r="R136" s="5">
        <f t="shared" si="169"/>
        <v>3</v>
      </c>
      <c r="S136" s="38">
        <f t="shared" si="170"/>
        <v>250</v>
      </c>
      <c r="T136" s="3">
        <f t="shared" si="171"/>
        <v>449</v>
      </c>
      <c r="U136" s="5">
        <f t="shared" si="199"/>
        <v>2</v>
      </c>
      <c r="V136" s="21" t="s">
        <v>1491</v>
      </c>
      <c r="W136" s="44">
        <v>12</v>
      </c>
      <c r="X136" s="44">
        <v>14</v>
      </c>
      <c r="Y136" s="44">
        <v>10</v>
      </c>
      <c r="Z136" s="4">
        <f t="shared" si="198"/>
        <v>36</v>
      </c>
      <c r="AA136" s="5">
        <f t="shared" si="200"/>
        <v>163</v>
      </c>
      <c r="AB136" s="38">
        <f t="shared" si="201"/>
        <v>76</v>
      </c>
      <c r="AC136" s="3">
        <f t="shared" si="202"/>
        <v>525</v>
      </c>
      <c r="AD136" s="5">
        <f t="shared" si="203"/>
        <v>37</v>
      </c>
      <c r="AE136" s="21"/>
      <c r="AF136" s="22"/>
      <c r="AG136" s="22"/>
      <c r="AH136" s="22"/>
      <c r="AI136" s="4">
        <f t="shared" si="165"/>
        <v>0</v>
      </c>
      <c r="AJ136" s="5">
        <f t="shared" si="172"/>
      </c>
      <c r="AK136" s="38">
        <f t="shared" si="173"/>
        <v>0</v>
      </c>
      <c r="AL136" s="3">
        <f t="shared" si="153"/>
        <v>525</v>
      </c>
      <c r="AM136" s="5">
        <f t="shared" si="174"/>
        <v>33</v>
      </c>
      <c r="AN136" s="21"/>
      <c r="AO136" s="22"/>
      <c r="AP136" s="22"/>
      <c r="AQ136" s="22"/>
      <c r="AR136" s="4">
        <f t="shared" si="155"/>
        <v>0</v>
      </c>
      <c r="AS136" s="5">
        <f t="shared" si="175"/>
      </c>
      <c r="AT136" s="38">
        <f t="shared" si="176"/>
        <v>0</v>
      </c>
      <c r="AU136" s="3">
        <f t="shared" si="158"/>
        <v>525</v>
      </c>
      <c r="AV136" s="5" t="e">
        <f t="shared" si="177"/>
        <v>#VALUE!</v>
      </c>
      <c r="AW136" s="21"/>
      <c r="AX136" s="22"/>
      <c r="AY136" s="22"/>
      <c r="AZ136" s="22"/>
      <c r="BA136" s="5">
        <f t="shared" si="192"/>
        <v>0</v>
      </c>
      <c r="BB136" s="5">
        <f t="shared" si="178"/>
      </c>
      <c r="BC136" s="38">
        <f t="shared" si="193"/>
        <v>0</v>
      </c>
      <c r="BD136" s="3">
        <f t="shared" si="167"/>
        <v>525</v>
      </c>
      <c r="BE136" s="5" t="e">
        <f t="shared" si="180"/>
        <v>#VALUE!</v>
      </c>
      <c r="BF136" s="21"/>
      <c r="BG136" s="22"/>
      <c r="BH136" s="22"/>
      <c r="BI136" s="22"/>
      <c r="BJ136" s="4">
        <f t="shared" si="111"/>
        <v>0</v>
      </c>
      <c r="BK136" s="5">
        <f t="shared" si="181"/>
      </c>
      <c r="BL136" s="38">
        <f t="shared" si="182"/>
        <v>0</v>
      </c>
      <c r="BM136" s="3">
        <f t="shared" si="112"/>
        <v>525</v>
      </c>
      <c r="BN136" s="5" t="e">
        <f t="shared" si="183"/>
        <v>#VALUE!</v>
      </c>
      <c r="BO136" s="21"/>
      <c r="BP136" s="22"/>
      <c r="BQ136" s="22"/>
      <c r="BR136" s="22"/>
      <c r="BS136" s="5">
        <f t="shared" si="184"/>
        <v>0</v>
      </c>
      <c r="BT136" s="5">
        <f t="shared" si="185"/>
      </c>
      <c r="BU136" s="49">
        <f t="shared" si="186"/>
        <v>0</v>
      </c>
      <c r="BV136" s="3">
        <f t="shared" si="113"/>
        <v>525</v>
      </c>
      <c r="BW136" s="69" t="e">
        <f t="shared" si="187"/>
        <v>#VALUE!</v>
      </c>
      <c r="CA136" s="87"/>
    </row>
    <row r="137" spans="2:79" ht="15">
      <c r="B137" s="105" t="s">
        <v>150</v>
      </c>
      <c r="C137" s="106" t="s">
        <v>691</v>
      </c>
      <c r="D137" s="107">
        <v>1114030190</v>
      </c>
      <c r="E137" s="65" t="s">
        <v>453</v>
      </c>
      <c r="F137" s="5">
        <v>12</v>
      </c>
      <c r="G137" s="5">
        <v>11</v>
      </c>
      <c r="H137" s="5">
        <v>13</v>
      </c>
      <c r="I137" s="5">
        <f t="shared" si="194"/>
        <v>36</v>
      </c>
      <c r="J137" s="5">
        <f t="shared" si="195"/>
        <v>115</v>
      </c>
      <c r="K137" s="4">
        <f t="shared" si="196"/>
        <v>98</v>
      </c>
      <c r="L137" s="5">
        <f t="shared" si="197"/>
        <v>115</v>
      </c>
      <c r="M137" s="21" t="s">
        <v>1199</v>
      </c>
      <c r="N137" s="22">
        <v>11</v>
      </c>
      <c r="O137" s="22">
        <v>12</v>
      </c>
      <c r="P137" s="22">
        <v>10</v>
      </c>
      <c r="Q137" s="4">
        <f t="shared" si="168"/>
        <v>33</v>
      </c>
      <c r="R137" s="5">
        <f t="shared" si="169"/>
        <v>183</v>
      </c>
      <c r="S137" s="38">
        <f t="shared" si="170"/>
        <v>70</v>
      </c>
      <c r="T137" s="3">
        <f t="shared" si="171"/>
        <v>168</v>
      </c>
      <c r="U137" s="5">
        <f t="shared" si="199"/>
        <v>174</v>
      </c>
      <c r="V137" s="21" t="s">
        <v>1492</v>
      </c>
      <c r="W137" s="44">
        <v>11</v>
      </c>
      <c r="X137" s="44">
        <v>12</v>
      </c>
      <c r="Y137" s="44">
        <v>14</v>
      </c>
      <c r="Z137" s="4">
        <f t="shared" si="198"/>
        <v>37</v>
      </c>
      <c r="AA137" s="5">
        <f t="shared" si="200"/>
        <v>147</v>
      </c>
      <c r="AB137" s="38">
        <f t="shared" si="201"/>
        <v>92</v>
      </c>
      <c r="AC137" s="3">
        <f t="shared" si="202"/>
        <v>260</v>
      </c>
      <c r="AD137" s="5">
        <f t="shared" si="203"/>
        <v>167</v>
      </c>
      <c r="AE137" s="21"/>
      <c r="AF137" s="22"/>
      <c r="AG137" s="22"/>
      <c r="AH137" s="22"/>
      <c r="AI137" s="4">
        <f t="shared" si="165"/>
        <v>0</v>
      </c>
      <c r="AJ137" s="5">
        <f t="shared" si="172"/>
      </c>
      <c r="AK137" s="38">
        <f t="shared" si="173"/>
        <v>0</v>
      </c>
      <c r="AL137" s="3">
        <f t="shared" si="153"/>
        <v>260</v>
      </c>
      <c r="AM137" s="5">
        <f t="shared" si="174"/>
        <v>146</v>
      </c>
      <c r="AN137" s="21"/>
      <c r="AO137" s="22"/>
      <c r="AP137" s="22"/>
      <c r="AQ137" s="22"/>
      <c r="AR137" s="4">
        <f t="shared" si="155"/>
        <v>0</v>
      </c>
      <c r="AS137" s="5">
        <f t="shared" si="175"/>
      </c>
      <c r="AT137" s="38">
        <f t="shared" si="176"/>
        <v>0</v>
      </c>
      <c r="AU137" s="3">
        <f t="shared" si="158"/>
        <v>260</v>
      </c>
      <c r="AV137" s="5" t="e">
        <f t="shared" si="177"/>
        <v>#VALUE!</v>
      </c>
      <c r="AW137" s="21"/>
      <c r="AX137" s="22"/>
      <c r="AY137" s="22"/>
      <c r="AZ137" s="22"/>
      <c r="BA137" s="5">
        <f t="shared" si="192"/>
        <v>0</v>
      </c>
      <c r="BB137" s="5">
        <f t="shared" si="178"/>
      </c>
      <c r="BC137" s="38">
        <f t="shared" si="193"/>
        <v>0</v>
      </c>
      <c r="BD137" s="3">
        <f t="shared" si="167"/>
        <v>260</v>
      </c>
      <c r="BE137" s="5" t="e">
        <f t="shared" si="180"/>
        <v>#VALUE!</v>
      </c>
      <c r="BF137" s="21"/>
      <c r="BG137" s="22"/>
      <c r="BH137" s="22"/>
      <c r="BI137" s="22"/>
      <c r="BJ137" s="4">
        <f t="shared" si="111"/>
        <v>0</v>
      </c>
      <c r="BK137" s="5">
        <f t="shared" si="181"/>
      </c>
      <c r="BL137" s="38">
        <f t="shared" si="182"/>
        <v>0</v>
      </c>
      <c r="BM137" s="3">
        <f t="shared" si="112"/>
        <v>260</v>
      </c>
      <c r="BN137" s="5" t="e">
        <f t="shared" si="183"/>
        <v>#VALUE!</v>
      </c>
      <c r="BO137" s="43"/>
      <c r="BP137" s="44"/>
      <c r="BQ137" s="44"/>
      <c r="BR137" s="44"/>
      <c r="BS137" s="5">
        <f t="shared" si="184"/>
        <v>0</v>
      </c>
      <c r="BT137" s="5">
        <f t="shared" si="185"/>
      </c>
      <c r="BU137" s="49">
        <f t="shared" si="186"/>
        <v>0</v>
      </c>
      <c r="BV137" s="3">
        <f t="shared" si="113"/>
        <v>260</v>
      </c>
      <c r="BW137" s="69" t="e">
        <f t="shared" si="187"/>
        <v>#VALUE!</v>
      </c>
      <c r="CA137" s="87"/>
    </row>
    <row r="138" spans="2:79" ht="15">
      <c r="B138" s="105" t="s">
        <v>187</v>
      </c>
      <c r="C138" s="106" t="s">
        <v>691</v>
      </c>
      <c r="D138" s="107">
        <v>1114030191</v>
      </c>
      <c r="E138" s="65" t="s">
        <v>345</v>
      </c>
      <c r="F138" s="5">
        <v>12</v>
      </c>
      <c r="G138" s="5">
        <v>12</v>
      </c>
      <c r="H138" s="5">
        <v>16</v>
      </c>
      <c r="I138" s="5">
        <f t="shared" si="194"/>
        <v>40</v>
      </c>
      <c r="J138" s="5">
        <f t="shared" si="195"/>
        <v>64</v>
      </c>
      <c r="K138" s="4">
        <f t="shared" si="196"/>
        <v>149</v>
      </c>
      <c r="L138" s="5">
        <f t="shared" si="197"/>
        <v>64</v>
      </c>
      <c r="M138" s="21" t="s">
        <v>1200</v>
      </c>
      <c r="N138" s="22">
        <v>10</v>
      </c>
      <c r="O138" s="22">
        <v>6</v>
      </c>
      <c r="P138" s="22">
        <v>11</v>
      </c>
      <c r="Q138" s="4">
        <f t="shared" si="168"/>
        <v>27</v>
      </c>
      <c r="R138" s="5">
        <f t="shared" si="169"/>
        <v>245</v>
      </c>
      <c r="S138" s="38">
        <f t="shared" si="170"/>
        <v>8</v>
      </c>
      <c r="T138" s="3">
        <f t="shared" si="171"/>
        <v>157</v>
      </c>
      <c r="U138" s="5">
        <f t="shared" si="199"/>
        <v>185</v>
      </c>
      <c r="V138" s="43" t="s">
        <v>1493</v>
      </c>
      <c r="W138" s="44">
        <v>9</v>
      </c>
      <c r="X138" s="44">
        <v>10</v>
      </c>
      <c r="Y138" s="44">
        <v>13</v>
      </c>
      <c r="Z138" s="4">
        <f t="shared" si="198"/>
        <v>32</v>
      </c>
      <c r="AA138" s="5">
        <f t="shared" si="200"/>
        <v>214</v>
      </c>
      <c r="AB138" s="38">
        <f t="shared" si="201"/>
        <v>25</v>
      </c>
      <c r="AC138" s="3">
        <f t="shared" si="202"/>
        <v>182</v>
      </c>
      <c r="AD138" s="5">
        <f t="shared" si="203"/>
        <v>218</v>
      </c>
      <c r="AE138" s="43"/>
      <c r="AF138" s="44"/>
      <c r="AG138" s="44"/>
      <c r="AH138" s="44"/>
      <c r="AI138" s="4">
        <f t="shared" si="165"/>
        <v>0</v>
      </c>
      <c r="AJ138" s="5">
        <f t="shared" si="172"/>
      </c>
      <c r="AK138" s="38">
        <f t="shared" si="173"/>
        <v>0</v>
      </c>
      <c r="AL138" s="3">
        <f t="shared" si="153"/>
        <v>182</v>
      </c>
      <c r="AM138" s="5">
        <f t="shared" si="174"/>
        <v>197</v>
      </c>
      <c r="AN138" s="21"/>
      <c r="AO138" s="22"/>
      <c r="AP138" s="22"/>
      <c r="AQ138" s="22"/>
      <c r="AR138" s="4">
        <f t="shared" si="155"/>
        <v>0</v>
      </c>
      <c r="AS138" s="5">
        <f t="shared" si="175"/>
      </c>
      <c r="AT138" s="38">
        <f t="shared" si="176"/>
        <v>0</v>
      </c>
      <c r="AU138" s="3">
        <f t="shared" si="158"/>
        <v>182</v>
      </c>
      <c r="AV138" s="5" t="e">
        <f t="shared" si="177"/>
        <v>#VALUE!</v>
      </c>
      <c r="AW138" s="21"/>
      <c r="AX138" s="22"/>
      <c r="AY138" s="22"/>
      <c r="AZ138" s="22"/>
      <c r="BA138" s="5">
        <f t="shared" si="192"/>
        <v>0</v>
      </c>
      <c r="BB138" s="5">
        <f t="shared" si="178"/>
      </c>
      <c r="BC138" s="38">
        <f t="shared" si="193"/>
        <v>0</v>
      </c>
      <c r="BD138" s="3">
        <f t="shared" si="167"/>
        <v>182</v>
      </c>
      <c r="BE138" s="5" t="e">
        <f t="shared" si="180"/>
        <v>#VALUE!</v>
      </c>
      <c r="BF138" s="21"/>
      <c r="BG138" s="22"/>
      <c r="BH138" s="22"/>
      <c r="BI138" s="22"/>
      <c r="BJ138" s="4">
        <f t="shared" si="111"/>
        <v>0</v>
      </c>
      <c r="BK138" s="5">
        <f t="shared" si="181"/>
      </c>
      <c r="BL138" s="38">
        <f t="shared" si="182"/>
        <v>0</v>
      </c>
      <c r="BM138" s="3">
        <f t="shared" si="112"/>
        <v>182</v>
      </c>
      <c r="BN138" s="5" t="e">
        <f t="shared" si="183"/>
        <v>#VALUE!</v>
      </c>
      <c r="BO138" s="21"/>
      <c r="BP138" s="22"/>
      <c r="BQ138" s="22"/>
      <c r="BR138" s="22"/>
      <c r="BS138" s="5">
        <f t="shared" si="184"/>
        <v>0</v>
      </c>
      <c r="BT138" s="5">
        <f t="shared" si="185"/>
      </c>
      <c r="BU138" s="49">
        <f t="shared" si="186"/>
        <v>0</v>
      </c>
      <c r="BV138" s="3">
        <f t="shared" si="113"/>
        <v>182</v>
      </c>
      <c r="BW138" s="69" t="e">
        <f t="shared" si="187"/>
        <v>#VALUE!</v>
      </c>
      <c r="CA138" s="87"/>
    </row>
    <row r="139" spans="2:79" ht="15">
      <c r="B139" s="105" t="s">
        <v>945</v>
      </c>
      <c r="C139" s="106" t="s">
        <v>691</v>
      </c>
      <c r="D139" s="107">
        <v>1114030195</v>
      </c>
      <c r="E139" s="65" t="s">
        <v>517</v>
      </c>
      <c r="F139" s="5">
        <v>15</v>
      </c>
      <c r="G139" s="5">
        <v>10</v>
      </c>
      <c r="H139" s="5">
        <v>9</v>
      </c>
      <c r="I139" s="5">
        <f t="shared" si="194"/>
        <v>34</v>
      </c>
      <c r="J139" s="5">
        <f t="shared" si="195"/>
        <v>147</v>
      </c>
      <c r="K139" s="4">
        <f t="shared" si="196"/>
        <v>66</v>
      </c>
      <c r="L139" s="5">
        <f t="shared" si="197"/>
        <v>147</v>
      </c>
      <c r="M139" s="21"/>
      <c r="N139" s="22"/>
      <c r="O139" s="22"/>
      <c r="P139" s="22"/>
      <c r="Q139" s="4">
        <f t="shared" si="168"/>
        <v>0</v>
      </c>
      <c r="R139" s="5">
        <f t="shared" si="169"/>
      </c>
      <c r="S139" s="38">
        <f t="shared" si="170"/>
        <v>0</v>
      </c>
      <c r="T139" s="3">
        <f t="shared" si="171"/>
        <v>66</v>
      </c>
      <c r="U139" s="5">
        <f t="shared" si="199"/>
        <v>236</v>
      </c>
      <c r="V139" s="21" t="s">
        <v>1494</v>
      </c>
      <c r="W139" s="44">
        <v>7</v>
      </c>
      <c r="X139" s="44">
        <v>8</v>
      </c>
      <c r="Y139" s="44">
        <v>12</v>
      </c>
      <c r="Z139" s="4">
        <f t="shared" si="198"/>
        <v>27</v>
      </c>
      <c r="AA139" s="5">
        <f t="shared" si="200"/>
        <v>233</v>
      </c>
      <c r="AB139" s="38">
        <f t="shared" si="201"/>
        <v>6</v>
      </c>
      <c r="AC139" s="3">
        <f t="shared" si="202"/>
        <v>72</v>
      </c>
      <c r="AD139" s="5">
        <f t="shared" si="203"/>
        <v>253</v>
      </c>
      <c r="AE139" s="21"/>
      <c r="AF139" s="22"/>
      <c r="AG139" s="22"/>
      <c r="AH139" s="22"/>
      <c r="AI139" s="5">
        <f t="shared" si="165"/>
        <v>0</v>
      </c>
      <c r="AJ139" s="5">
        <f t="shared" si="172"/>
      </c>
      <c r="AK139" s="38">
        <f t="shared" si="173"/>
        <v>0</v>
      </c>
      <c r="AL139" s="3">
        <f aca="true" t="shared" si="204" ref="AL139:AL171">AK139+AC139</f>
        <v>72</v>
      </c>
      <c r="AM139" s="5">
        <f t="shared" si="174"/>
        <v>230</v>
      </c>
      <c r="AN139" s="21"/>
      <c r="AO139" s="22"/>
      <c r="AP139" s="22"/>
      <c r="AQ139" s="22"/>
      <c r="AR139" s="4">
        <f aca="true" t="shared" si="205" ref="AR139:AR171">SUM(AO139:AQ139)</f>
        <v>0</v>
      </c>
      <c r="AS139" s="5">
        <f t="shared" si="175"/>
      </c>
      <c r="AT139" s="38">
        <f t="shared" si="176"/>
        <v>0</v>
      </c>
      <c r="AU139" s="3">
        <f aca="true" t="shared" si="206" ref="AU139:AU171">AT139+AL139</f>
        <v>72</v>
      </c>
      <c r="AV139" s="5" t="e">
        <f t="shared" si="177"/>
        <v>#VALUE!</v>
      </c>
      <c r="AW139" s="21"/>
      <c r="AX139" s="22"/>
      <c r="AY139" s="22"/>
      <c r="AZ139" s="22"/>
      <c r="BA139" s="5">
        <f t="shared" si="192"/>
        <v>0</v>
      </c>
      <c r="BB139" s="5">
        <f t="shared" si="178"/>
      </c>
      <c r="BC139" s="39">
        <f t="shared" si="193"/>
        <v>0</v>
      </c>
      <c r="BD139" s="3">
        <f t="shared" si="167"/>
        <v>72</v>
      </c>
      <c r="BE139" s="5" t="e">
        <f t="shared" si="180"/>
        <v>#VALUE!</v>
      </c>
      <c r="BF139" s="43"/>
      <c r="BG139" s="44"/>
      <c r="BH139" s="44"/>
      <c r="BI139" s="44"/>
      <c r="BJ139" s="4">
        <f t="shared" si="111"/>
        <v>0</v>
      </c>
      <c r="BK139" s="5">
        <f t="shared" si="181"/>
      </c>
      <c r="BL139" s="38">
        <f t="shared" si="182"/>
        <v>0</v>
      </c>
      <c r="BM139" s="3">
        <f t="shared" si="112"/>
        <v>72</v>
      </c>
      <c r="BN139" s="5" t="e">
        <f t="shared" si="183"/>
        <v>#VALUE!</v>
      </c>
      <c r="BO139" s="21"/>
      <c r="BP139" s="22"/>
      <c r="BQ139" s="22"/>
      <c r="BR139" s="22"/>
      <c r="BS139" s="5">
        <f t="shared" si="184"/>
        <v>0</v>
      </c>
      <c r="BT139" s="5">
        <f t="shared" si="185"/>
      </c>
      <c r="BU139" s="49">
        <f t="shared" si="186"/>
        <v>0</v>
      </c>
      <c r="BV139" s="3">
        <f t="shared" si="113"/>
        <v>72</v>
      </c>
      <c r="BW139" s="69" t="e">
        <f t="shared" si="187"/>
        <v>#VALUE!</v>
      </c>
      <c r="CA139" s="87"/>
    </row>
    <row r="140" spans="2:79" ht="15">
      <c r="B140" s="105" t="s">
        <v>947</v>
      </c>
      <c r="C140" s="106" t="s">
        <v>696</v>
      </c>
      <c r="D140" s="107">
        <v>1115089001</v>
      </c>
      <c r="E140" s="99" t="s">
        <v>620</v>
      </c>
      <c r="F140" s="95">
        <v>10</v>
      </c>
      <c r="G140" s="95">
        <v>9</v>
      </c>
      <c r="H140" s="95">
        <v>7</v>
      </c>
      <c r="I140" s="95">
        <f t="shared" si="194"/>
        <v>26</v>
      </c>
      <c r="J140" s="95">
        <f t="shared" si="195"/>
        <v>211</v>
      </c>
      <c r="K140" s="94">
        <f t="shared" si="196"/>
        <v>2</v>
      </c>
      <c r="L140" s="95">
        <f t="shared" si="197"/>
        <v>211</v>
      </c>
      <c r="M140" s="21" t="s">
        <v>1201</v>
      </c>
      <c r="N140" s="22">
        <v>14</v>
      </c>
      <c r="O140" s="22">
        <v>16</v>
      </c>
      <c r="P140" s="22">
        <v>15</v>
      </c>
      <c r="Q140" s="4">
        <f t="shared" si="168"/>
        <v>45</v>
      </c>
      <c r="R140" s="5">
        <f t="shared" si="169"/>
        <v>18</v>
      </c>
      <c r="S140" s="38">
        <f t="shared" si="170"/>
        <v>235</v>
      </c>
      <c r="T140" s="3">
        <f t="shared" si="171"/>
        <v>237</v>
      </c>
      <c r="U140" s="5">
        <f t="shared" si="199"/>
        <v>113</v>
      </c>
      <c r="V140" s="21" t="s">
        <v>1495</v>
      </c>
      <c r="W140" s="44">
        <v>12</v>
      </c>
      <c r="X140" s="44">
        <v>11</v>
      </c>
      <c r="Y140" s="44">
        <v>14</v>
      </c>
      <c r="Z140" s="4">
        <f t="shared" si="198"/>
        <v>37</v>
      </c>
      <c r="AA140" s="5">
        <f t="shared" si="200"/>
        <v>147</v>
      </c>
      <c r="AB140" s="38">
        <f t="shared" si="201"/>
        <v>92</v>
      </c>
      <c r="AC140" s="3">
        <f t="shared" si="202"/>
        <v>329</v>
      </c>
      <c r="AD140" s="5">
        <f t="shared" si="203"/>
        <v>134</v>
      </c>
      <c r="AE140" s="21"/>
      <c r="AF140" s="22"/>
      <c r="AG140" s="22"/>
      <c r="AH140" s="22"/>
      <c r="AI140" s="4">
        <f t="shared" si="165"/>
        <v>0</v>
      </c>
      <c r="AJ140" s="5">
        <f t="shared" si="172"/>
      </c>
      <c r="AK140" s="38">
        <f t="shared" si="173"/>
        <v>0</v>
      </c>
      <c r="AL140" s="3">
        <f t="shared" si="204"/>
        <v>329</v>
      </c>
      <c r="AM140" s="5">
        <f t="shared" si="174"/>
        <v>118</v>
      </c>
      <c r="AN140" s="43"/>
      <c r="AO140" s="44"/>
      <c r="AP140" s="44"/>
      <c r="AQ140" s="44"/>
      <c r="AR140" s="4">
        <f t="shared" si="205"/>
        <v>0</v>
      </c>
      <c r="AS140" s="5">
        <f t="shared" si="175"/>
      </c>
      <c r="AT140" s="38">
        <f t="shared" si="176"/>
        <v>0</v>
      </c>
      <c r="AU140" s="3">
        <f t="shared" si="206"/>
        <v>329</v>
      </c>
      <c r="AV140" s="5" t="e">
        <f t="shared" si="177"/>
        <v>#VALUE!</v>
      </c>
      <c r="AW140" s="43"/>
      <c r="AX140" s="44"/>
      <c r="AY140" s="44"/>
      <c r="AZ140" s="44"/>
      <c r="BA140" s="5">
        <f t="shared" si="192"/>
        <v>0</v>
      </c>
      <c r="BB140" s="5">
        <f t="shared" si="178"/>
      </c>
      <c r="BC140" s="38">
        <f t="shared" si="193"/>
        <v>0</v>
      </c>
      <c r="BD140" s="3">
        <f t="shared" si="167"/>
        <v>329</v>
      </c>
      <c r="BE140" s="5" t="e">
        <f t="shared" si="180"/>
        <v>#VALUE!</v>
      </c>
      <c r="BF140" s="21"/>
      <c r="BG140" s="22"/>
      <c r="BH140" s="22"/>
      <c r="BI140" s="22"/>
      <c r="BJ140" s="4">
        <f t="shared" si="111"/>
        <v>0</v>
      </c>
      <c r="BK140" s="5">
        <f t="shared" si="181"/>
      </c>
      <c r="BL140" s="38">
        <f t="shared" si="182"/>
        <v>0</v>
      </c>
      <c r="BM140" s="3">
        <f t="shared" si="112"/>
        <v>329</v>
      </c>
      <c r="BN140" s="5" t="e">
        <f t="shared" si="183"/>
        <v>#VALUE!</v>
      </c>
      <c r="BO140" s="21"/>
      <c r="BP140" s="22"/>
      <c r="BQ140" s="22"/>
      <c r="BR140" s="22"/>
      <c r="BS140" s="5">
        <f t="shared" si="184"/>
        <v>0</v>
      </c>
      <c r="BT140" s="5">
        <f t="shared" si="185"/>
      </c>
      <c r="BU140" s="49">
        <f t="shared" si="186"/>
        <v>0</v>
      </c>
      <c r="BV140" s="3">
        <f t="shared" si="113"/>
        <v>329</v>
      </c>
      <c r="BW140" s="69" t="e">
        <f t="shared" si="187"/>
        <v>#VALUE!</v>
      </c>
      <c r="CA140" s="87"/>
    </row>
    <row r="141" spans="2:79" ht="15">
      <c r="B141" s="105" t="s">
        <v>949</v>
      </c>
      <c r="C141" s="106" t="s">
        <v>696</v>
      </c>
      <c r="D141" s="107">
        <v>1115089002</v>
      </c>
      <c r="E141" s="99" t="s">
        <v>498</v>
      </c>
      <c r="F141" s="95">
        <v>12</v>
      </c>
      <c r="G141" s="95">
        <v>11</v>
      </c>
      <c r="H141" s="95">
        <v>11</v>
      </c>
      <c r="I141" s="95">
        <f t="shared" si="194"/>
        <v>34</v>
      </c>
      <c r="J141" s="95">
        <f t="shared" si="195"/>
        <v>147</v>
      </c>
      <c r="K141" s="94">
        <f t="shared" si="196"/>
        <v>66</v>
      </c>
      <c r="L141" s="95">
        <f t="shared" si="197"/>
        <v>147</v>
      </c>
      <c r="M141" s="21" t="s">
        <v>1202</v>
      </c>
      <c r="N141" s="22">
        <v>11</v>
      </c>
      <c r="O141" s="22">
        <v>9</v>
      </c>
      <c r="P141" s="22">
        <v>11</v>
      </c>
      <c r="Q141" s="4">
        <f t="shared" si="168"/>
        <v>31</v>
      </c>
      <c r="R141" s="5">
        <f t="shared" si="169"/>
        <v>217</v>
      </c>
      <c r="S141" s="38">
        <f t="shared" si="170"/>
        <v>36</v>
      </c>
      <c r="T141" s="3">
        <f t="shared" si="171"/>
        <v>102</v>
      </c>
      <c r="U141" s="5">
        <f t="shared" si="199"/>
        <v>216</v>
      </c>
      <c r="V141" s="21" t="s">
        <v>1496</v>
      </c>
      <c r="W141" s="44">
        <v>17</v>
      </c>
      <c r="X141" s="44">
        <v>13</v>
      </c>
      <c r="Y141" s="44">
        <v>16</v>
      </c>
      <c r="Z141" s="4">
        <f t="shared" si="198"/>
        <v>46</v>
      </c>
      <c r="AA141" s="5">
        <f t="shared" si="200"/>
        <v>23</v>
      </c>
      <c r="AB141" s="38">
        <f t="shared" si="201"/>
        <v>216</v>
      </c>
      <c r="AC141" s="3">
        <f t="shared" si="202"/>
        <v>318</v>
      </c>
      <c r="AD141" s="5">
        <f t="shared" si="203"/>
        <v>144</v>
      </c>
      <c r="AE141" s="21"/>
      <c r="AF141" s="22"/>
      <c r="AG141" s="22"/>
      <c r="AH141" s="22"/>
      <c r="AI141" s="4">
        <f t="shared" si="165"/>
        <v>0</v>
      </c>
      <c r="AJ141" s="5">
        <f t="shared" si="172"/>
      </c>
      <c r="AK141" s="38">
        <f t="shared" si="173"/>
        <v>0</v>
      </c>
      <c r="AL141" s="3">
        <f t="shared" si="204"/>
        <v>318</v>
      </c>
      <c r="AM141" s="5">
        <f t="shared" si="174"/>
        <v>127</v>
      </c>
      <c r="AN141" s="21"/>
      <c r="AO141" s="22"/>
      <c r="AP141" s="22"/>
      <c r="AQ141" s="22"/>
      <c r="AR141" s="4">
        <f t="shared" si="205"/>
        <v>0</v>
      </c>
      <c r="AS141" s="5">
        <f t="shared" si="175"/>
      </c>
      <c r="AT141" s="38">
        <f t="shared" si="176"/>
        <v>0</v>
      </c>
      <c r="AU141" s="3">
        <f t="shared" si="206"/>
        <v>318</v>
      </c>
      <c r="AV141" s="5" t="e">
        <f t="shared" si="177"/>
        <v>#VALUE!</v>
      </c>
      <c r="AW141" s="21"/>
      <c r="AX141" s="22"/>
      <c r="AY141" s="22"/>
      <c r="AZ141" s="22"/>
      <c r="BA141" s="5">
        <f t="shared" si="192"/>
        <v>0</v>
      </c>
      <c r="BB141" s="5">
        <f t="shared" si="178"/>
      </c>
      <c r="BC141" s="38">
        <f t="shared" si="193"/>
        <v>0</v>
      </c>
      <c r="BD141" s="3">
        <f t="shared" si="167"/>
        <v>318</v>
      </c>
      <c r="BE141" s="5" t="e">
        <f t="shared" si="180"/>
        <v>#VALUE!</v>
      </c>
      <c r="BF141" s="21"/>
      <c r="BG141" s="22"/>
      <c r="BH141" s="22"/>
      <c r="BI141" s="22"/>
      <c r="BJ141" s="4">
        <f t="shared" si="111"/>
        <v>0</v>
      </c>
      <c r="BK141" s="5">
        <f t="shared" si="181"/>
      </c>
      <c r="BL141" s="38">
        <f t="shared" si="182"/>
        <v>0</v>
      </c>
      <c r="BM141" s="3">
        <f t="shared" si="112"/>
        <v>318</v>
      </c>
      <c r="BN141" s="5" t="e">
        <f t="shared" si="183"/>
        <v>#VALUE!</v>
      </c>
      <c r="BO141" s="21"/>
      <c r="BP141" s="22"/>
      <c r="BQ141" s="22"/>
      <c r="BR141" s="22"/>
      <c r="BS141" s="5">
        <f t="shared" si="184"/>
        <v>0</v>
      </c>
      <c r="BT141" s="5">
        <f t="shared" si="185"/>
      </c>
      <c r="BU141" s="49">
        <f t="shared" si="186"/>
        <v>0</v>
      </c>
      <c r="BV141" s="3">
        <f t="shared" si="113"/>
        <v>318</v>
      </c>
      <c r="BW141" s="69" t="e">
        <f t="shared" si="187"/>
        <v>#VALUE!</v>
      </c>
      <c r="CA141" s="87"/>
    </row>
    <row r="142" spans="2:79" ht="15">
      <c r="B142" s="105" t="s">
        <v>951</v>
      </c>
      <c r="C142" s="106" t="s">
        <v>810</v>
      </c>
      <c r="D142" s="107">
        <v>1116980008</v>
      </c>
      <c r="E142" s="99" t="s">
        <v>505</v>
      </c>
      <c r="F142" s="95">
        <v>10</v>
      </c>
      <c r="G142" s="95">
        <v>11</v>
      </c>
      <c r="H142" s="95">
        <v>13</v>
      </c>
      <c r="I142" s="95">
        <f t="shared" si="194"/>
        <v>34</v>
      </c>
      <c r="J142" s="95">
        <f t="shared" si="195"/>
        <v>147</v>
      </c>
      <c r="K142" s="94">
        <f t="shared" si="196"/>
        <v>66</v>
      </c>
      <c r="L142" s="95">
        <f t="shared" si="197"/>
        <v>147</v>
      </c>
      <c r="M142" s="21" t="s">
        <v>1203</v>
      </c>
      <c r="N142" s="22">
        <v>10</v>
      </c>
      <c r="O142" s="22">
        <v>9</v>
      </c>
      <c r="P142" s="22">
        <v>11</v>
      </c>
      <c r="Q142" s="4">
        <f t="shared" si="168"/>
        <v>30</v>
      </c>
      <c r="R142" s="5">
        <f t="shared" si="169"/>
        <v>226</v>
      </c>
      <c r="S142" s="38">
        <f t="shared" si="170"/>
        <v>27</v>
      </c>
      <c r="T142" s="3">
        <f t="shared" si="171"/>
        <v>93</v>
      </c>
      <c r="U142" s="5">
        <f t="shared" si="199"/>
        <v>222</v>
      </c>
      <c r="V142" s="21" t="s">
        <v>1497</v>
      </c>
      <c r="W142" s="44">
        <v>11</v>
      </c>
      <c r="X142" s="44">
        <v>7</v>
      </c>
      <c r="Y142" s="44">
        <v>10</v>
      </c>
      <c r="Z142" s="4">
        <f t="shared" si="198"/>
        <v>28</v>
      </c>
      <c r="AA142" s="5">
        <f t="shared" si="200"/>
        <v>229</v>
      </c>
      <c r="AB142" s="38">
        <f t="shared" si="201"/>
        <v>10</v>
      </c>
      <c r="AC142" s="3">
        <f t="shared" si="202"/>
        <v>103</v>
      </c>
      <c r="AD142" s="5">
        <f t="shared" si="203"/>
        <v>244</v>
      </c>
      <c r="AE142" s="21"/>
      <c r="AF142" s="22"/>
      <c r="AG142" s="22"/>
      <c r="AH142" s="22"/>
      <c r="AI142" s="4">
        <f t="shared" si="165"/>
        <v>0</v>
      </c>
      <c r="AJ142" s="5">
        <f t="shared" si="172"/>
      </c>
      <c r="AK142" s="38">
        <f t="shared" si="173"/>
        <v>0</v>
      </c>
      <c r="AL142" s="3">
        <f t="shared" si="204"/>
        <v>103</v>
      </c>
      <c r="AM142" s="5">
        <f t="shared" si="174"/>
        <v>221</v>
      </c>
      <c r="AN142" s="21"/>
      <c r="AO142" s="22"/>
      <c r="AP142" s="22"/>
      <c r="AQ142" s="22"/>
      <c r="AR142" s="4">
        <f t="shared" si="205"/>
        <v>0</v>
      </c>
      <c r="AS142" s="5">
        <f t="shared" si="175"/>
      </c>
      <c r="AT142" s="38">
        <f t="shared" si="176"/>
        <v>0</v>
      </c>
      <c r="AU142" s="3">
        <f t="shared" si="206"/>
        <v>103</v>
      </c>
      <c r="AV142" s="5" t="e">
        <f t="shared" si="177"/>
        <v>#VALUE!</v>
      </c>
      <c r="AW142" s="21"/>
      <c r="AX142" s="22"/>
      <c r="AY142" s="22"/>
      <c r="AZ142" s="22"/>
      <c r="BA142" s="5">
        <f t="shared" si="192"/>
        <v>0</v>
      </c>
      <c r="BB142" s="5">
        <f t="shared" si="178"/>
      </c>
      <c r="BC142" s="38">
        <f t="shared" si="193"/>
        <v>0</v>
      </c>
      <c r="BD142" s="3">
        <f t="shared" si="167"/>
        <v>103</v>
      </c>
      <c r="BE142" s="5" t="e">
        <f t="shared" si="180"/>
        <v>#VALUE!</v>
      </c>
      <c r="BF142" s="21"/>
      <c r="BG142" s="22"/>
      <c r="BH142" s="22"/>
      <c r="BI142" s="22"/>
      <c r="BJ142" s="4">
        <f t="shared" si="111"/>
        <v>0</v>
      </c>
      <c r="BK142" s="5">
        <f t="shared" si="181"/>
      </c>
      <c r="BL142" s="38">
        <f t="shared" si="182"/>
        <v>0</v>
      </c>
      <c r="BM142" s="3">
        <f t="shared" si="112"/>
        <v>103</v>
      </c>
      <c r="BN142" s="5" t="e">
        <f t="shared" si="183"/>
        <v>#VALUE!</v>
      </c>
      <c r="BO142" s="21"/>
      <c r="BP142" s="22"/>
      <c r="BQ142" s="22"/>
      <c r="BR142" s="22"/>
      <c r="BS142" s="5">
        <f t="shared" si="184"/>
        <v>0</v>
      </c>
      <c r="BT142" s="5">
        <f t="shared" si="185"/>
      </c>
      <c r="BU142" s="49">
        <f t="shared" si="186"/>
        <v>0</v>
      </c>
      <c r="BV142" s="3">
        <f t="shared" si="113"/>
        <v>103</v>
      </c>
      <c r="BW142" s="69" t="e">
        <f t="shared" si="187"/>
        <v>#VALUE!</v>
      </c>
      <c r="CA142" s="87"/>
    </row>
    <row r="143" spans="2:79" ht="15">
      <c r="B143" s="105" t="s">
        <v>74</v>
      </c>
      <c r="C143" s="106" t="s">
        <v>810</v>
      </c>
      <c r="D143" s="107">
        <v>1116980021</v>
      </c>
      <c r="E143" s="99" t="s">
        <v>242</v>
      </c>
      <c r="F143" s="95">
        <v>20</v>
      </c>
      <c r="G143" s="95">
        <v>12</v>
      </c>
      <c r="H143" s="95">
        <v>14</v>
      </c>
      <c r="I143" s="95">
        <f t="shared" si="194"/>
        <v>46</v>
      </c>
      <c r="J143" s="95">
        <f t="shared" si="195"/>
        <v>14</v>
      </c>
      <c r="K143" s="94">
        <f t="shared" si="196"/>
        <v>199</v>
      </c>
      <c r="L143" s="95">
        <f t="shared" si="197"/>
        <v>14</v>
      </c>
      <c r="M143" s="21" t="s">
        <v>1204</v>
      </c>
      <c r="N143" s="22">
        <v>13</v>
      </c>
      <c r="O143" s="22">
        <v>12</v>
      </c>
      <c r="P143" s="22">
        <v>12</v>
      </c>
      <c r="Q143" s="4">
        <f t="shared" si="168"/>
        <v>37</v>
      </c>
      <c r="R143" s="5">
        <f t="shared" si="169"/>
        <v>107</v>
      </c>
      <c r="S143" s="38">
        <f t="shared" si="170"/>
        <v>146</v>
      </c>
      <c r="T143" s="3">
        <f t="shared" si="171"/>
        <v>345</v>
      </c>
      <c r="U143" s="5">
        <f t="shared" si="199"/>
        <v>39</v>
      </c>
      <c r="V143" s="43" t="s">
        <v>1498</v>
      </c>
      <c r="W143" s="44">
        <v>16</v>
      </c>
      <c r="X143" s="44">
        <v>12</v>
      </c>
      <c r="Y143" s="44">
        <v>16</v>
      </c>
      <c r="Z143" s="4">
        <f t="shared" si="198"/>
        <v>44</v>
      </c>
      <c r="AA143" s="5">
        <f t="shared" si="200"/>
        <v>48</v>
      </c>
      <c r="AB143" s="38">
        <f t="shared" si="201"/>
        <v>191</v>
      </c>
      <c r="AC143" s="3">
        <f t="shared" si="202"/>
        <v>536</v>
      </c>
      <c r="AD143" s="5">
        <f t="shared" si="203"/>
        <v>27</v>
      </c>
      <c r="AE143" s="43"/>
      <c r="AF143" s="44"/>
      <c r="AG143" s="44"/>
      <c r="AH143" s="44"/>
      <c r="AI143" s="4">
        <f t="shared" si="165"/>
        <v>0</v>
      </c>
      <c r="AJ143" s="5">
        <f t="shared" si="172"/>
      </c>
      <c r="AK143" s="38">
        <f t="shared" si="173"/>
        <v>0</v>
      </c>
      <c r="AL143" s="3">
        <f t="shared" si="204"/>
        <v>536</v>
      </c>
      <c r="AM143" s="5">
        <f t="shared" si="174"/>
        <v>24</v>
      </c>
      <c r="AN143" s="21"/>
      <c r="AO143" s="22"/>
      <c r="AP143" s="22"/>
      <c r="AQ143" s="22"/>
      <c r="AR143" s="4">
        <f t="shared" si="205"/>
        <v>0</v>
      </c>
      <c r="AS143" s="5">
        <f t="shared" si="175"/>
      </c>
      <c r="AT143" s="38">
        <f t="shared" si="176"/>
        <v>0</v>
      </c>
      <c r="AU143" s="3">
        <f t="shared" si="206"/>
        <v>536</v>
      </c>
      <c r="AV143" s="5" t="e">
        <f t="shared" si="177"/>
        <v>#VALUE!</v>
      </c>
      <c r="AW143" s="21"/>
      <c r="AX143" s="22"/>
      <c r="AY143" s="22"/>
      <c r="AZ143" s="22"/>
      <c r="BA143" s="5">
        <f t="shared" si="192"/>
        <v>0</v>
      </c>
      <c r="BB143" s="5">
        <f t="shared" si="178"/>
      </c>
      <c r="BC143" s="38">
        <f t="shared" si="193"/>
        <v>0</v>
      </c>
      <c r="BD143" s="3">
        <f t="shared" si="167"/>
        <v>536</v>
      </c>
      <c r="BE143" s="5" t="e">
        <f t="shared" si="180"/>
        <v>#VALUE!</v>
      </c>
      <c r="BF143" s="21"/>
      <c r="BG143" s="22"/>
      <c r="BH143" s="22"/>
      <c r="BI143" s="22"/>
      <c r="BJ143" s="4">
        <f t="shared" si="111"/>
        <v>0</v>
      </c>
      <c r="BK143" s="5">
        <f t="shared" si="181"/>
      </c>
      <c r="BL143" s="38">
        <f t="shared" si="182"/>
        <v>0</v>
      </c>
      <c r="BM143" s="3">
        <f t="shared" si="112"/>
        <v>536</v>
      </c>
      <c r="BN143" s="5" t="e">
        <f t="shared" si="183"/>
        <v>#VALUE!</v>
      </c>
      <c r="BO143" s="21"/>
      <c r="BP143" s="22"/>
      <c r="BQ143" s="22"/>
      <c r="BR143" s="22"/>
      <c r="BS143" s="5">
        <f t="shared" si="184"/>
        <v>0</v>
      </c>
      <c r="BT143" s="5">
        <f t="shared" si="185"/>
      </c>
      <c r="BU143" s="49">
        <f t="shared" si="186"/>
        <v>0</v>
      </c>
      <c r="BV143" s="3">
        <f t="shared" si="113"/>
        <v>536</v>
      </c>
      <c r="BW143" s="69" t="e">
        <f t="shared" si="187"/>
        <v>#VALUE!</v>
      </c>
      <c r="CA143" s="87"/>
    </row>
    <row r="144" spans="2:79" ht="15">
      <c r="B144" s="105" t="s">
        <v>75</v>
      </c>
      <c r="C144" s="106" t="s">
        <v>810</v>
      </c>
      <c r="D144" s="107">
        <v>1116980025</v>
      </c>
      <c r="E144" s="99" t="s">
        <v>193</v>
      </c>
      <c r="F144" s="95">
        <v>11</v>
      </c>
      <c r="G144" s="95">
        <v>11</v>
      </c>
      <c r="H144" s="95">
        <v>13</v>
      </c>
      <c r="I144" s="95">
        <f t="shared" si="194"/>
        <v>35</v>
      </c>
      <c r="J144" s="95">
        <f t="shared" si="195"/>
        <v>130</v>
      </c>
      <c r="K144" s="94">
        <f t="shared" si="196"/>
        <v>83</v>
      </c>
      <c r="L144" s="95">
        <f t="shared" si="197"/>
        <v>130</v>
      </c>
      <c r="M144" s="21" t="s">
        <v>1205</v>
      </c>
      <c r="N144" s="22">
        <v>13</v>
      </c>
      <c r="O144" s="22">
        <v>9</v>
      </c>
      <c r="P144" s="22">
        <v>10</v>
      </c>
      <c r="Q144" s="4">
        <f t="shared" si="168"/>
        <v>32</v>
      </c>
      <c r="R144" s="5">
        <f t="shared" si="169"/>
        <v>201</v>
      </c>
      <c r="S144" s="38">
        <f t="shared" si="170"/>
        <v>52</v>
      </c>
      <c r="T144" s="3">
        <f t="shared" si="171"/>
        <v>135</v>
      </c>
      <c r="U144" s="5">
        <f t="shared" si="199"/>
        <v>198</v>
      </c>
      <c r="V144" s="21" t="s">
        <v>1499</v>
      </c>
      <c r="W144" s="44">
        <v>18</v>
      </c>
      <c r="X144" s="44">
        <v>13</v>
      </c>
      <c r="Y144" s="44">
        <v>13</v>
      </c>
      <c r="Z144" s="4">
        <f t="shared" si="198"/>
        <v>44</v>
      </c>
      <c r="AA144" s="5">
        <f t="shared" si="200"/>
        <v>48</v>
      </c>
      <c r="AB144" s="38">
        <f t="shared" si="201"/>
        <v>191</v>
      </c>
      <c r="AC144" s="3">
        <f t="shared" si="202"/>
        <v>326</v>
      </c>
      <c r="AD144" s="5">
        <f t="shared" si="203"/>
        <v>136</v>
      </c>
      <c r="AE144" s="21"/>
      <c r="AF144" s="22"/>
      <c r="AG144" s="22"/>
      <c r="AH144" s="22"/>
      <c r="AI144" s="4">
        <f t="shared" si="165"/>
        <v>0</v>
      </c>
      <c r="AJ144" s="5">
        <f t="shared" si="172"/>
      </c>
      <c r="AK144" s="38">
        <f t="shared" si="173"/>
        <v>0</v>
      </c>
      <c r="AL144" s="3">
        <f t="shared" si="204"/>
        <v>326</v>
      </c>
      <c r="AM144" s="5">
        <f t="shared" si="174"/>
        <v>120</v>
      </c>
      <c r="AN144" s="21"/>
      <c r="AO144" s="22"/>
      <c r="AP144" s="22"/>
      <c r="AQ144" s="22"/>
      <c r="AR144" s="4">
        <f t="shared" si="205"/>
        <v>0</v>
      </c>
      <c r="AS144" s="5">
        <f t="shared" si="175"/>
      </c>
      <c r="AT144" s="38">
        <f t="shared" si="176"/>
        <v>0</v>
      </c>
      <c r="AU144" s="3">
        <f t="shared" si="206"/>
        <v>326</v>
      </c>
      <c r="AV144" s="5" t="e">
        <f t="shared" si="177"/>
        <v>#VALUE!</v>
      </c>
      <c r="AW144" s="21"/>
      <c r="AX144" s="22"/>
      <c r="AY144" s="22"/>
      <c r="AZ144" s="22"/>
      <c r="BA144" s="5">
        <f t="shared" si="192"/>
        <v>0</v>
      </c>
      <c r="BB144" s="5">
        <f t="shared" si="178"/>
      </c>
      <c r="BC144" s="38">
        <f t="shared" si="193"/>
        <v>0</v>
      </c>
      <c r="BD144" s="3">
        <f t="shared" si="167"/>
        <v>326</v>
      </c>
      <c r="BE144" s="5" t="e">
        <f t="shared" si="180"/>
        <v>#VALUE!</v>
      </c>
      <c r="BF144" s="21"/>
      <c r="BG144" s="22"/>
      <c r="BH144" s="22"/>
      <c r="BI144" s="22"/>
      <c r="BJ144" s="4">
        <f aca="true" t="shared" si="207" ref="BJ144:BJ209">SUM(BG144:BI144)</f>
        <v>0</v>
      </c>
      <c r="BK144" s="5">
        <f t="shared" si="181"/>
      </c>
      <c r="BL144" s="38">
        <f t="shared" si="182"/>
        <v>0</v>
      </c>
      <c r="BM144" s="3">
        <f aca="true" t="shared" si="208" ref="BM144:BM209">BL144+BD144</f>
        <v>326</v>
      </c>
      <c r="BN144" s="5" t="e">
        <f t="shared" si="183"/>
        <v>#VALUE!</v>
      </c>
      <c r="BO144" s="43"/>
      <c r="BP144" s="44"/>
      <c r="BQ144" s="44"/>
      <c r="BR144" s="44"/>
      <c r="BS144" s="5">
        <f t="shared" si="184"/>
        <v>0</v>
      </c>
      <c r="BT144" s="5">
        <f t="shared" si="185"/>
      </c>
      <c r="BU144" s="49">
        <f t="shared" si="186"/>
        <v>0</v>
      </c>
      <c r="BV144" s="3">
        <f t="shared" si="113"/>
        <v>326</v>
      </c>
      <c r="BW144" s="69" t="e">
        <f t="shared" si="187"/>
        <v>#VALUE!</v>
      </c>
      <c r="CA144" s="87"/>
    </row>
    <row r="145" spans="2:79" ht="15">
      <c r="B145" s="105" t="s">
        <v>1358</v>
      </c>
      <c r="C145" s="106" t="s">
        <v>810</v>
      </c>
      <c r="D145" s="107">
        <v>1116980026</v>
      </c>
      <c r="E145" s="99"/>
      <c r="F145" s="95"/>
      <c r="G145" s="95"/>
      <c r="H145" s="95"/>
      <c r="I145" s="95"/>
      <c r="J145" s="95"/>
      <c r="K145" s="94"/>
      <c r="L145" s="95"/>
      <c r="M145" s="21" t="s">
        <v>1206</v>
      </c>
      <c r="N145" s="22">
        <v>12</v>
      </c>
      <c r="O145" s="22">
        <v>14</v>
      </c>
      <c r="P145" s="22">
        <v>13</v>
      </c>
      <c r="Q145" s="4">
        <f t="shared" si="168"/>
        <v>39</v>
      </c>
      <c r="R145" s="5">
        <f t="shared" si="169"/>
        <v>77</v>
      </c>
      <c r="S145" s="38">
        <f t="shared" si="170"/>
        <v>176</v>
      </c>
      <c r="T145" s="3">
        <f t="shared" si="171"/>
        <v>176</v>
      </c>
      <c r="U145" s="5">
        <f t="shared" si="199"/>
        <v>167</v>
      </c>
      <c r="V145" s="21" t="s">
        <v>1500</v>
      </c>
      <c r="W145" s="44">
        <v>8</v>
      </c>
      <c r="X145" s="44">
        <v>7</v>
      </c>
      <c r="Y145" s="44">
        <v>11</v>
      </c>
      <c r="Z145" s="4">
        <f t="shared" si="198"/>
        <v>26</v>
      </c>
      <c r="AA145" s="5">
        <f t="shared" si="200"/>
        <v>234</v>
      </c>
      <c r="AB145" s="38">
        <f t="shared" si="201"/>
        <v>5</v>
      </c>
      <c r="AC145" s="3">
        <f t="shared" si="202"/>
        <v>181</v>
      </c>
      <c r="AD145" s="5">
        <f t="shared" si="203"/>
        <v>220</v>
      </c>
      <c r="AE145" s="21"/>
      <c r="AF145" s="22"/>
      <c r="AG145" s="22"/>
      <c r="AH145" s="22"/>
      <c r="AI145" s="5">
        <f t="shared" si="165"/>
        <v>0</v>
      </c>
      <c r="AJ145" s="5">
        <f t="shared" si="172"/>
      </c>
      <c r="AK145" s="38">
        <f t="shared" si="173"/>
        <v>0</v>
      </c>
      <c r="AL145" s="3">
        <f t="shared" si="204"/>
        <v>181</v>
      </c>
      <c r="AM145" s="5">
        <f t="shared" si="174"/>
        <v>199</v>
      </c>
      <c r="AN145" s="21"/>
      <c r="AO145" s="22"/>
      <c r="AP145" s="22"/>
      <c r="AQ145" s="22"/>
      <c r="AR145" s="4">
        <f t="shared" si="205"/>
        <v>0</v>
      </c>
      <c r="AS145" s="5">
        <f t="shared" si="175"/>
      </c>
      <c r="AT145" s="38">
        <f t="shared" si="176"/>
        <v>0</v>
      </c>
      <c r="AU145" s="3">
        <f t="shared" si="206"/>
        <v>181</v>
      </c>
      <c r="AV145" s="5" t="e">
        <f t="shared" si="177"/>
        <v>#VALUE!</v>
      </c>
      <c r="AW145" s="21"/>
      <c r="AX145" s="22"/>
      <c r="AY145" s="22"/>
      <c r="AZ145" s="22"/>
      <c r="BA145" s="5">
        <f t="shared" si="192"/>
        <v>0</v>
      </c>
      <c r="BB145" s="5">
        <f t="shared" si="178"/>
      </c>
      <c r="BC145" s="38">
        <f t="shared" si="193"/>
        <v>0</v>
      </c>
      <c r="BD145" s="3">
        <f t="shared" si="167"/>
        <v>181</v>
      </c>
      <c r="BE145" s="5" t="e">
        <f t="shared" si="180"/>
        <v>#VALUE!</v>
      </c>
      <c r="BF145" s="21"/>
      <c r="BG145" s="22"/>
      <c r="BH145" s="22"/>
      <c r="BI145" s="22"/>
      <c r="BJ145" s="4">
        <f t="shared" si="207"/>
        <v>0</v>
      </c>
      <c r="BK145" s="5">
        <f t="shared" si="181"/>
      </c>
      <c r="BL145" s="38">
        <f t="shared" si="182"/>
        <v>0</v>
      </c>
      <c r="BM145" s="3">
        <f t="shared" si="208"/>
        <v>181</v>
      </c>
      <c r="BN145" s="5" t="e">
        <f t="shared" si="183"/>
        <v>#VALUE!</v>
      </c>
      <c r="BO145" s="43"/>
      <c r="BP145" s="44"/>
      <c r="BQ145" s="44"/>
      <c r="BR145" s="44"/>
      <c r="BS145" s="5">
        <f t="shared" si="184"/>
        <v>0</v>
      </c>
      <c r="BT145" s="5">
        <f t="shared" si="185"/>
      </c>
      <c r="BU145" s="49">
        <f t="shared" si="186"/>
        <v>0</v>
      </c>
      <c r="BV145" s="3">
        <f t="shared" si="113"/>
        <v>181</v>
      </c>
      <c r="BW145" s="69" t="e">
        <f t="shared" si="187"/>
        <v>#VALUE!</v>
      </c>
      <c r="CA145" s="87"/>
    </row>
    <row r="146" spans="2:79" ht="15">
      <c r="B146" s="105" t="s">
        <v>1359</v>
      </c>
      <c r="C146" s="106" t="s">
        <v>810</v>
      </c>
      <c r="D146" s="107">
        <v>1116980028</v>
      </c>
      <c r="E146" s="99"/>
      <c r="F146" s="95"/>
      <c r="G146" s="95"/>
      <c r="H146" s="95"/>
      <c r="I146" s="95"/>
      <c r="J146" s="95"/>
      <c r="K146" s="94"/>
      <c r="L146" s="95"/>
      <c r="M146" s="21" t="s">
        <v>1207</v>
      </c>
      <c r="N146" s="22">
        <v>9</v>
      </c>
      <c r="O146" s="22">
        <v>10</v>
      </c>
      <c r="P146" s="22">
        <v>10</v>
      </c>
      <c r="Q146" s="4">
        <f t="shared" si="168"/>
        <v>29</v>
      </c>
      <c r="R146" s="5">
        <f t="shared" si="169"/>
        <v>235</v>
      </c>
      <c r="S146" s="38">
        <f t="shared" si="170"/>
        <v>18</v>
      </c>
      <c r="T146" s="3">
        <f t="shared" si="171"/>
        <v>18</v>
      </c>
      <c r="U146" s="5">
        <f t="shared" si="199"/>
        <v>254</v>
      </c>
      <c r="V146" s="21"/>
      <c r="W146" s="44"/>
      <c r="X146" s="44"/>
      <c r="Y146" s="44"/>
      <c r="Z146" s="4">
        <f t="shared" si="198"/>
        <v>0</v>
      </c>
      <c r="AA146" s="5">
        <f t="shared" si="200"/>
      </c>
      <c r="AB146" s="38">
        <f t="shared" si="201"/>
        <v>0</v>
      </c>
      <c r="AC146" s="3">
        <f t="shared" si="202"/>
        <v>18</v>
      </c>
      <c r="AD146" s="5">
        <f t="shared" si="203"/>
        <v>271</v>
      </c>
      <c r="AE146" s="21"/>
      <c r="AF146" s="22"/>
      <c r="AG146" s="22"/>
      <c r="AH146" s="22"/>
      <c r="AI146" s="5">
        <f aca="true" t="shared" si="209" ref="AI146:AI175">SUM(AF146:AH146)</f>
        <v>0</v>
      </c>
      <c r="AJ146" s="5">
        <f t="shared" si="172"/>
      </c>
      <c r="AK146" s="38">
        <f t="shared" si="173"/>
        <v>0</v>
      </c>
      <c r="AL146" s="3">
        <f t="shared" si="204"/>
        <v>18</v>
      </c>
      <c r="AM146" s="5">
        <f t="shared" si="174"/>
        <v>247</v>
      </c>
      <c r="AN146" s="21"/>
      <c r="AO146" s="22"/>
      <c r="AP146" s="22"/>
      <c r="AQ146" s="22"/>
      <c r="AR146" s="4">
        <f t="shared" si="205"/>
        <v>0</v>
      </c>
      <c r="AS146" s="5">
        <f t="shared" si="175"/>
      </c>
      <c r="AT146" s="38">
        <f t="shared" si="176"/>
        <v>0</v>
      </c>
      <c r="AU146" s="3">
        <f t="shared" si="206"/>
        <v>18</v>
      </c>
      <c r="AV146" s="5" t="e">
        <f t="shared" si="177"/>
        <v>#VALUE!</v>
      </c>
      <c r="AW146" s="21"/>
      <c r="AX146" s="22"/>
      <c r="AY146" s="22"/>
      <c r="AZ146" s="22"/>
      <c r="BA146" s="5">
        <f t="shared" si="192"/>
        <v>0</v>
      </c>
      <c r="BB146" s="5">
        <f t="shared" si="178"/>
      </c>
      <c r="BC146" s="38">
        <f t="shared" si="193"/>
        <v>0</v>
      </c>
      <c r="BD146" s="3">
        <f t="shared" si="167"/>
        <v>18</v>
      </c>
      <c r="BE146" s="5" t="e">
        <f t="shared" si="180"/>
        <v>#VALUE!</v>
      </c>
      <c r="BF146" s="43"/>
      <c r="BG146" s="44"/>
      <c r="BH146" s="44"/>
      <c r="BI146" s="44"/>
      <c r="BJ146" s="4">
        <f t="shared" si="207"/>
        <v>0</v>
      </c>
      <c r="BK146" s="5">
        <f t="shared" si="181"/>
      </c>
      <c r="BL146" s="38">
        <f t="shared" si="182"/>
        <v>0</v>
      </c>
      <c r="BM146" s="3">
        <f t="shared" si="208"/>
        <v>18</v>
      </c>
      <c r="BN146" s="5" t="e">
        <f t="shared" si="183"/>
        <v>#VALUE!</v>
      </c>
      <c r="BO146" s="43"/>
      <c r="BP146" s="44"/>
      <c r="BQ146" s="44"/>
      <c r="BR146" s="44"/>
      <c r="BS146" s="5">
        <f t="shared" si="184"/>
        <v>0</v>
      </c>
      <c r="BT146" s="5">
        <f t="shared" si="185"/>
      </c>
      <c r="BU146" s="49">
        <f t="shared" si="186"/>
        <v>0</v>
      </c>
      <c r="BV146" s="3">
        <f aca="true" t="shared" si="210" ref="BV146:BV211">BU146+BM146</f>
        <v>18</v>
      </c>
      <c r="BW146" s="69" t="e">
        <f t="shared" si="187"/>
        <v>#VALUE!</v>
      </c>
      <c r="CA146" s="87"/>
    </row>
    <row r="147" spans="2:79" ht="15">
      <c r="B147" s="105" t="s">
        <v>76</v>
      </c>
      <c r="C147" s="106" t="s">
        <v>810</v>
      </c>
      <c r="D147" s="107">
        <v>1116980031</v>
      </c>
      <c r="E147" s="99" t="s">
        <v>367</v>
      </c>
      <c r="F147" s="95">
        <v>12</v>
      </c>
      <c r="G147" s="95">
        <v>13</v>
      </c>
      <c r="H147" s="95">
        <v>14</v>
      </c>
      <c r="I147" s="95">
        <f>SUM(F147:H147)</f>
        <v>39</v>
      </c>
      <c r="J147" s="95">
        <f>IF(E147="","",RANK(I147,I$7:I$346))</f>
        <v>72</v>
      </c>
      <c r="K147" s="94">
        <f>IF(J147="",0,I$355+1-J147)</f>
        <v>141</v>
      </c>
      <c r="L147" s="95">
        <f>IF(E147="","",RANK(K147,K$7:K$350))</f>
        <v>72</v>
      </c>
      <c r="M147" s="21" t="s">
        <v>1208</v>
      </c>
      <c r="N147" s="22">
        <v>12</v>
      </c>
      <c r="O147" s="22">
        <v>14</v>
      </c>
      <c r="P147" s="22">
        <v>12</v>
      </c>
      <c r="Q147" s="4">
        <f t="shared" si="168"/>
        <v>38</v>
      </c>
      <c r="R147" s="5">
        <f t="shared" si="169"/>
        <v>89</v>
      </c>
      <c r="S147" s="38">
        <f t="shared" si="170"/>
        <v>164</v>
      </c>
      <c r="T147" s="3">
        <f t="shared" si="171"/>
        <v>305</v>
      </c>
      <c r="U147" s="5">
        <f t="shared" si="199"/>
        <v>64</v>
      </c>
      <c r="V147" s="21" t="s">
        <v>1501</v>
      </c>
      <c r="W147" s="44">
        <v>14</v>
      </c>
      <c r="X147" s="44">
        <v>16</v>
      </c>
      <c r="Y147" s="44">
        <v>17</v>
      </c>
      <c r="Z147" s="4">
        <f t="shared" si="198"/>
        <v>47</v>
      </c>
      <c r="AA147" s="5">
        <f t="shared" si="200"/>
        <v>17</v>
      </c>
      <c r="AB147" s="38">
        <f t="shared" si="201"/>
        <v>222</v>
      </c>
      <c r="AC147" s="3">
        <f t="shared" si="202"/>
        <v>527</v>
      </c>
      <c r="AD147" s="5">
        <f t="shared" si="203"/>
        <v>31</v>
      </c>
      <c r="AE147" s="21"/>
      <c r="AF147" s="22"/>
      <c r="AG147" s="22"/>
      <c r="AH147" s="22"/>
      <c r="AI147" s="5">
        <f t="shared" si="209"/>
        <v>0</v>
      </c>
      <c r="AJ147" s="5">
        <f t="shared" si="172"/>
      </c>
      <c r="AK147" s="38">
        <f t="shared" si="173"/>
        <v>0</v>
      </c>
      <c r="AL147" s="3">
        <f t="shared" si="204"/>
        <v>527</v>
      </c>
      <c r="AM147" s="5">
        <f t="shared" si="174"/>
        <v>28</v>
      </c>
      <c r="AN147" s="43"/>
      <c r="AO147" s="44"/>
      <c r="AP147" s="44"/>
      <c r="AQ147" s="44"/>
      <c r="AR147" s="4">
        <f t="shared" si="205"/>
        <v>0</v>
      </c>
      <c r="AS147" s="5">
        <f t="shared" si="175"/>
      </c>
      <c r="AT147" s="38">
        <f t="shared" si="176"/>
        <v>0</v>
      </c>
      <c r="AU147" s="3">
        <f t="shared" si="206"/>
        <v>527</v>
      </c>
      <c r="AV147" s="5" t="e">
        <f t="shared" si="177"/>
        <v>#VALUE!</v>
      </c>
      <c r="AW147" s="43"/>
      <c r="AX147" s="44"/>
      <c r="AY147" s="44"/>
      <c r="AZ147" s="44"/>
      <c r="BA147" s="5">
        <f t="shared" si="192"/>
        <v>0</v>
      </c>
      <c r="BB147" s="5">
        <f t="shared" si="178"/>
      </c>
      <c r="BC147" s="38">
        <f t="shared" si="193"/>
        <v>0</v>
      </c>
      <c r="BD147" s="3">
        <f t="shared" si="167"/>
        <v>527</v>
      </c>
      <c r="BE147" s="5" t="e">
        <f t="shared" si="180"/>
        <v>#VALUE!</v>
      </c>
      <c r="BF147" s="43"/>
      <c r="BG147" s="44"/>
      <c r="BH147" s="44"/>
      <c r="BI147" s="44"/>
      <c r="BJ147" s="4">
        <f t="shared" si="207"/>
        <v>0</v>
      </c>
      <c r="BK147" s="5">
        <f t="shared" si="181"/>
      </c>
      <c r="BL147" s="38">
        <f t="shared" si="182"/>
        <v>0</v>
      </c>
      <c r="BM147" s="3">
        <f t="shared" si="208"/>
        <v>527</v>
      </c>
      <c r="BN147" s="5" t="e">
        <f t="shared" si="183"/>
        <v>#VALUE!</v>
      </c>
      <c r="BO147" s="21"/>
      <c r="BP147" s="22"/>
      <c r="BQ147" s="22"/>
      <c r="BR147" s="22"/>
      <c r="BS147" s="5">
        <f t="shared" si="184"/>
        <v>0</v>
      </c>
      <c r="BT147" s="5">
        <f t="shared" si="185"/>
      </c>
      <c r="BU147" s="49">
        <f t="shared" si="186"/>
        <v>0</v>
      </c>
      <c r="BV147" s="3">
        <f t="shared" si="210"/>
        <v>527</v>
      </c>
      <c r="BW147" s="69" t="e">
        <f t="shared" si="187"/>
        <v>#VALUE!</v>
      </c>
      <c r="CA147" s="87"/>
    </row>
    <row r="148" spans="2:79" ht="15">
      <c r="B148" s="105" t="s">
        <v>1360</v>
      </c>
      <c r="C148" s="106" t="s">
        <v>810</v>
      </c>
      <c r="D148" s="107">
        <v>1116980032</v>
      </c>
      <c r="E148" s="99"/>
      <c r="F148" s="95"/>
      <c r="G148" s="95"/>
      <c r="H148" s="95"/>
      <c r="I148" s="95"/>
      <c r="J148" s="95"/>
      <c r="K148" s="94"/>
      <c r="L148" s="95"/>
      <c r="M148" s="21" t="s">
        <v>1209</v>
      </c>
      <c r="N148" s="22">
        <v>11</v>
      </c>
      <c r="O148" s="22">
        <v>12</v>
      </c>
      <c r="P148" s="22">
        <v>14</v>
      </c>
      <c r="Q148" s="4">
        <f t="shared" si="168"/>
        <v>37</v>
      </c>
      <c r="R148" s="5">
        <f t="shared" si="169"/>
        <v>107</v>
      </c>
      <c r="S148" s="38">
        <f t="shared" si="170"/>
        <v>146</v>
      </c>
      <c r="T148" s="3">
        <f t="shared" si="171"/>
        <v>146</v>
      </c>
      <c r="U148" s="5">
        <f t="shared" si="199"/>
        <v>190</v>
      </c>
      <c r="V148" s="21"/>
      <c r="W148" s="44"/>
      <c r="X148" s="44"/>
      <c r="Y148" s="44"/>
      <c r="Z148" s="4">
        <f t="shared" si="198"/>
        <v>0</v>
      </c>
      <c r="AA148" s="5">
        <f t="shared" si="200"/>
      </c>
      <c r="AB148" s="38">
        <f t="shared" si="201"/>
        <v>0</v>
      </c>
      <c r="AC148" s="3">
        <f t="shared" si="202"/>
        <v>146</v>
      </c>
      <c r="AD148" s="5">
        <f t="shared" si="203"/>
        <v>227</v>
      </c>
      <c r="AE148" s="21"/>
      <c r="AF148" s="22"/>
      <c r="AG148" s="22"/>
      <c r="AH148" s="22"/>
      <c r="AI148" s="5">
        <f t="shared" si="209"/>
        <v>0</v>
      </c>
      <c r="AJ148" s="5">
        <f t="shared" si="172"/>
      </c>
      <c r="AK148" s="38">
        <f t="shared" si="173"/>
        <v>0</v>
      </c>
      <c r="AL148" s="3">
        <f t="shared" si="204"/>
        <v>146</v>
      </c>
      <c r="AM148" s="5">
        <f t="shared" si="174"/>
        <v>205</v>
      </c>
      <c r="AN148" s="43"/>
      <c r="AO148" s="44"/>
      <c r="AP148" s="44"/>
      <c r="AQ148" s="44"/>
      <c r="AR148" s="4">
        <f t="shared" si="205"/>
        <v>0</v>
      </c>
      <c r="AS148" s="5">
        <f t="shared" si="175"/>
      </c>
      <c r="AT148" s="38">
        <f t="shared" si="176"/>
        <v>0</v>
      </c>
      <c r="AU148" s="3">
        <f t="shared" si="206"/>
        <v>146</v>
      </c>
      <c r="AV148" s="5" t="e">
        <f t="shared" si="177"/>
        <v>#VALUE!</v>
      </c>
      <c r="AW148" s="43"/>
      <c r="AX148" s="44"/>
      <c r="AY148" s="44"/>
      <c r="AZ148" s="44"/>
      <c r="BA148" s="5">
        <f t="shared" si="192"/>
        <v>0</v>
      </c>
      <c r="BB148" s="5">
        <f t="shared" si="178"/>
      </c>
      <c r="BC148" s="38">
        <f t="shared" si="193"/>
        <v>0</v>
      </c>
      <c r="BD148" s="3">
        <f aca="true" t="shared" si="211" ref="BD148:BD180">BC148+AU148</f>
        <v>146</v>
      </c>
      <c r="BE148" s="5" t="e">
        <f t="shared" si="180"/>
        <v>#VALUE!</v>
      </c>
      <c r="BF148" s="43"/>
      <c r="BG148" s="44"/>
      <c r="BH148" s="44"/>
      <c r="BI148" s="44"/>
      <c r="BJ148" s="4">
        <f t="shared" si="207"/>
        <v>0</v>
      </c>
      <c r="BK148" s="5">
        <f t="shared" si="181"/>
      </c>
      <c r="BL148" s="38">
        <f t="shared" si="182"/>
        <v>0</v>
      </c>
      <c r="BM148" s="3">
        <f t="shared" si="208"/>
        <v>146</v>
      </c>
      <c r="BN148" s="5" t="e">
        <f t="shared" si="183"/>
        <v>#VALUE!</v>
      </c>
      <c r="BO148" s="21"/>
      <c r="BP148" s="22"/>
      <c r="BQ148" s="22"/>
      <c r="BR148" s="22"/>
      <c r="BS148" s="5">
        <f t="shared" si="184"/>
        <v>0</v>
      </c>
      <c r="BT148" s="5">
        <f t="shared" si="185"/>
      </c>
      <c r="BU148" s="49">
        <f t="shared" si="186"/>
        <v>0</v>
      </c>
      <c r="BV148" s="3">
        <f t="shared" si="210"/>
        <v>146</v>
      </c>
      <c r="BW148" s="69" t="e">
        <f t="shared" si="187"/>
        <v>#VALUE!</v>
      </c>
      <c r="CA148" s="87"/>
    </row>
    <row r="149" spans="2:79" ht="15">
      <c r="B149" s="105" t="s">
        <v>77</v>
      </c>
      <c r="C149" s="106" t="s">
        <v>810</v>
      </c>
      <c r="D149" s="107">
        <v>1116980033</v>
      </c>
      <c r="E149" s="65" t="s">
        <v>542</v>
      </c>
      <c r="F149" s="5">
        <v>11</v>
      </c>
      <c r="G149" s="5">
        <v>11</v>
      </c>
      <c r="H149" s="5">
        <v>11</v>
      </c>
      <c r="I149" s="5">
        <f>SUM(F149:H149)</f>
        <v>33</v>
      </c>
      <c r="J149" s="5">
        <f>IF(E149="","",RANK(I149,I$7:I$346))</f>
        <v>163</v>
      </c>
      <c r="K149" s="4">
        <f>IF(J149="",0,I$355+1-J149)</f>
        <v>50</v>
      </c>
      <c r="L149" s="5">
        <f>IF(E149="","",RANK(K149,K$7:K$350))</f>
        <v>163</v>
      </c>
      <c r="M149" s="21" t="s">
        <v>1210</v>
      </c>
      <c r="N149" s="22">
        <v>13</v>
      </c>
      <c r="O149" s="22">
        <v>12</v>
      </c>
      <c r="P149" s="22">
        <v>11</v>
      </c>
      <c r="Q149" s="4">
        <f t="shared" si="168"/>
        <v>36</v>
      </c>
      <c r="R149" s="5">
        <f t="shared" si="169"/>
        <v>128</v>
      </c>
      <c r="S149" s="38">
        <f t="shared" si="170"/>
        <v>125</v>
      </c>
      <c r="T149" s="3">
        <f t="shared" si="171"/>
        <v>175</v>
      </c>
      <c r="U149" s="5">
        <f t="shared" si="199"/>
        <v>171</v>
      </c>
      <c r="V149" s="21" t="s">
        <v>1502</v>
      </c>
      <c r="W149" s="44">
        <v>11</v>
      </c>
      <c r="X149" s="44">
        <v>9</v>
      </c>
      <c r="Y149" s="44">
        <v>14</v>
      </c>
      <c r="Z149" s="4">
        <f t="shared" si="198"/>
        <v>34</v>
      </c>
      <c r="AA149" s="5">
        <f t="shared" si="200"/>
        <v>197</v>
      </c>
      <c r="AB149" s="38">
        <f t="shared" si="201"/>
        <v>42</v>
      </c>
      <c r="AC149" s="3">
        <f t="shared" si="202"/>
        <v>217</v>
      </c>
      <c r="AD149" s="5">
        <f t="shared" si="203"/>
        <v>193</v>
      </c>
      <c r="AE149" s="21"/>
      <c r="AF149" s="22"/>
      <c r="AG149" s="22"/>
      <c r="AH149" s="22"/>
      <c r="AI149" s="4">
        <f t="shared" si="209"/>
        <v>0</v>
      </c>
      <c r="AJ149" s="5">
        <f t="shared" si="172"/>
      </c>
      <c r="AK149" s="38">
        <f t="shared" si="173"/>
        <v>0</v>
      </c>
      <c r="AL149" s="3">
        <f t="shared" si="204"/>
        <v>217</v>
      </c>
      <c r="AM149" s="5">
        <f t="shared" si="174"/>
        <v>172</v>
      </c>
      <c r="AN149" s="43"/>
      <c r="AO149" s="44"/>
      <c r="AP149" s="44"/>
      <c r="AQ149" s="44"/>
      <c r="AR149" s="4">
        <f t="shared" si="205"/>
        <v>0</v>
      </c>
      <c r="AS149" s="5">
        <f t="shared" si="175"/>
      </c>
      <c r="AT149" s="38">
        <f t="shared" si="176"/>
        <v>0</v>
      </c>
      <c r="AU149" s="3">
        <f t="shared" si="206"/>
        <v>217</v>
      </c>
      <c r="AV149" s="5" t="e">
        <f t="shared" si="177"/>
        <v>#VALUE!</v>
      </c>
      <c r="AW149" s="43"/>
      <c r="AX149" s="44"/>
      <c r="AY149" s="44"/>
      <c r="AZ149" s="44"/>
      <c r="BA149" s="5">
        <f t="shared" si="192"/>
        <v>0</v>
      </c>
      <c r="BB149" s="5">
        <f t="shared" si="178"/>
      </c>
      <c r="BC149" s="38">
        <f t="shared" si="193"/>
        <v>0</v>
      </c>
      <c r="BD149" s="3">
        <f t="shared" si="211"/>
        <v>217</v>
      </c>
      <c r="BE149" s="5" t="e">
        <f t="shared" si="180"/>
        <v>#VALUE!</v>
      </c>
      <c r="BF149" s="21"/>
      <c r="BG149" s="22"/>
      <c r="BH149" s="22"/>
      <c r="BI149" s="22"/>
      <c r="BJ149" s="4">
        <f t="shared" si="207"/>
        <v>0</v>
      </c>
      <c r="BK149" s="5">
        <f t="shared" si="181"/>
      </c>
      <c r="BL149" s="38">
        <f t="shared" si="182"/>
        <v>0</v>
      </c>
      <c r="BM149" s="3">
        <f t="shared" si="208"/>
        <v>217</v>
      </c>
      <c r="BN149" s="5" t="e">
        <f t="shared" si="183"/>
        <v>#VALUE!</v>
      </c>
      <c r="BO149" s="21"/>
      <c r="BP149" s="22"/>
      <c r="BQ149" s="22"/>
      <c r="BR149" s="22"/>
      <c r="BS149" s="5">
        <f t="shared" si="184"/>
        <v>0</v>
      </c>
      <c r="BT149" s="5">
        <f t="shared" si="185"/>
      </c>
      <c r="BU149" s="49">
        <f t="shared" si="186"/>
        <v>0</v>
      </c>
      <c r="BV149" s="3">
        <f t="shared" si="210"/>
        <v>217</v>
      </c>
      <c r="BW149" s="69" t="e">
        <f t="shared" si="187"/>
        <v>#VALUE!</v>
      </c>
      <c r="CA149" s="87"/>
    </row>
    <row r="150" spans="2:79" ht="15">
      <c r="B150" s="105" t="s">
        <v>78</v>
      </c>
      <c r="C150" s="106" t="s">
        <v>810</v>
      </c>
      <c r="D150" s="107">
        <v>1116980034</v>
      </c>
      <c r="E150" s="99" t="s">
        <v>275</v>
      </c>
      <c r="F150" s="95">
        <v>11</v>
      </c>
      <c r="G150" s="95">
        <v>10</v>
      </c>
      <c r="H150" s="95">
        <v>13</v>
      </c>
      <c r="I150" s="95">
        <f>SUM(F150:H150)</f>
        <v>34</v>
      </c>
      <c r="J150" s="95">
        <f>IF(E150="","",RANK(I150,I$7:I$346))</f>
        <v>147</v>
      </c>
      <c r="K150" s="94">
        <f>IF(J150="",0,I$355+1-J150)</f>
        <v>66</v>
      </c>
      <c r="L150" s="95">
        <f>IF(E150="","",RANK(K150,K$7:K$350))</f>
        <v>147</v>
      </c>
      <c r="M150" s="21" t="s">
        <v>1211</v>
      </c>
      <c r="N150" s="22">
        <v>11</v>
      </c>
      <c r="O150" s="22">
        <v>9</v>
      </c>
      <c r="P150" s="22">
        <v>10</v>
      </c>
      <c r="Q150" s="4">
        <f t="shared" si="168"/>
        <v>30</v>
      </c>
      <c r="R150" s="5">
        <f t="shared" si="169"/>
        <v>226</v>
      </c>
      <c r="S150" s="38">
        <f t="shared" si="170"/>
        <v>27</v>
      </c>
      <c r="T150" s="3">
        <f t="shared" si="171"/>
        <v>93</v>
      </c>
      <c r="U150" s="5">
        <f t="shared" si="199"/>
        <v>222</v>
      </c>
      <c r="V150" s="43" t="s">
        <v>1503</v>
      </c>
      <c r="W150" s="44">
        <v>13</v>
      </c>
      <c r="X150" s="44">
        <v>13</v>
      </c>
      <c r="Y150" s="44">
        <v>14</v>
      </c>
      <c r="Z150" s="4">
        <f t="shared" si="198"/>
        <v>40</v>
      </c>
      <c r="AA150" s="5">
        <f t="shared" si="200"/>
        <v>98</v>
      </c>
      <c r="AB150" s="38">
        <f t="shared" si="201"/>
        <v>141</v>
      </c>
      <c r="AC150" s="3">
        <f t="shared" si="202"/>
        <v>234</v>
      </c>
      <c r="AD150" s="5">
        <f t="shared" si="203"/>
        <v>182</v>
      </c>
      <c r="AE150" s="43"/>
      <c r="AF150" s="44"/>
      <c r="AG150" s="44"/>
      <c r="AH150" s="44"/>
      <c r="AI150" s="4">
        <f t="shared" si="209"/>
        <v>0</v>
      </c>
      <c r="AJ150" s="5">
        <f t="shared" si="172"/>
      </c>
      <c r="AK150" s="38">
        <f t="shared" si="173"/>
        <v>0</v>
      </c>
      <c r="AL150" s="3">
        <f t="shared" si="204"/>
        <v>234</v>
      </c>
      <c r="AM150" s="5">
        <f t="shared" si="174"/>
        <v>161</v>
      </c>
      <c r="AN150" s="21"/>
      <c r="AO150" s="22"/>
      <c r="AP150" s="22"/>
      <c r="AQ150" s="22"/>
      <c r="AR150" s="4">
        <f t="shared" si="205"/>
        <v>0</v>
      </c>
      <c r="AS150" s="5">
        <f t="shared" si="175"/>
      </c>
      <c r="AT150" s="38">
        <f t="shared" si="176"/>
        <v>0</v>
      </c>
      <c r="AU150" s="3">
        <f t="shared" si="206"/>
        <v>234</v>
      </c>
      <c r="AV150" s="5" t="e">
        <f t="shared" si="177"/>
        <v>#VALUE!</v>
      </c>
      <c r="AW150" s="21"/>
      <c r="AX150" s="22"/>
      <c r="AY150" s="22"/>
      <c r="AZ150" s="22"/>
      <c r="BA150" s="5">
        <f t="shared" si="192"/>
        <v>0</v>
      </c>
      <c r="BB150" s="5">
        <f t="shared" si="178"/>
      </c>
      <c r="BC150" s="38">
        <f t="shared" si="193"/>
        <v>0</v>
      </c>
      <c r="BD150" s="3">
        <f t="shared" si="211"/>
        <v>234</v>
      </c>
      <c r="BE150" s="5" t="e">
        <f t="shared" si="180"/>
        <v>#VALUE!</v>
      </c>
      <c r="BF150" s="21"/>
      <c r="BG150" s="22"/>
      <c r="BH150" s="22"/>
      <c r="BI150" s="22"/>
      <c r="BJ150" s="4">
        <f t="shared" si="207"/>
        <v>0</v>
      </c>
      <c r="BK150" s="5">
        <f t="shared" si="181"/>
      </c>
      <c r="BL150" s="38">
        <f t="shared" si="182"/>
        <v>0</v>
      </c>
      <c r="BM150" s="3">
        <f t="shared" si="208"/>
        <v>234</v>
      </c>
      <c r="BN150" s="5" t="e">
        <f t="shared" si="183"/>
        <v>#VALUE!</v>
      </c>
      <c r="BO150" s="21"/>
      <c r="BP150" s="22"/>
      <c r="BQ150" s="22"/>
      <c r="BR150" s="22"/>
      <c r="BS150" s="5">
        <f t="shared" si="184"/>
        <v>0</v>
      </c>
      <c r="BT150" s="5">
        <f t="shared" si="185"/>
      </c>
      <c r="BU150" s="49">
        <f t="shared" si="186"/>
        <v>0</v>
      </c>
      <c r="BV150" s="3">
        <f t="shared" si="210"/>
        <v>234</v>
      </c>
      <c r="BW150" s="69" t="e">
        <f t="shared" si="187"/>
        <v>#VALUE!</v>
      </c>
      <c r="CA150" s="87"/>
    </row>
    <row r="151" spans="2:79" ht="15">
      <c r="B151" s="105" t="s">
        <v>79</v>
      </c>
      <c r="C151" s="106" t="s">
        <v>810</v>
      </c>
      <c r="D151" s="107">
        <v>1116980035</v>
      </c>
      <c r="E151" s="65" t="s">
        <v>558</v>
      </c>
      <c r="F151" s="5">
        <v>9</v>
      </c>
      <c r="G151" s="5">
        <v>11</v>
      </c>
      <c r="H151" s="5">
        <v>12</v>
      </c>
      <c r="I151" s="5">
        <f>SUM(F151:H151)</f>
        <v>32</v>
      </c>
      <c r="J151" s="5">
        <f>IF(E151="","",RANK(I151,I$7:I$346))</f>
        <v>173</v>
      </c>
      <c r="K151" s="4">
        <f>IF(J151="",0,I$355+1-J151)</f>
        <v>40</v>
      </c>
      <c r="L151" s="5">
        <f>IF(E151="","",RANK(K151,K$7:K$350))</f>
        <v>173</v>
      </c>
      <c r="M151" s="21" t="s">
        <v>1212</v>
      </c>
      <c r="N151" s="22">
        <v>11</v>
      </c>
      <c r="O151" s="22">
        <v>20</v>
      </c>
      <c r="P151" s="22">
        <v>10</v>
      </c>
      <c r="Q151" s="4">
        <f t="shared" si="168"/>
        <v>41</v>
      </c>
      <c r="R151" s="5">
        <f t="shared" si="169"/>
        <v>50</v>
      </c>
      <c r="S151" s="38">
        <f t="shared" si="170"/>
        <v>203</v>
      </c>
      <c r="T151" s="3">
        <f t="shared" si="171"/>
        <v>243</v>
      </c>
      <c r="U151" s="5">
        <f t="shared" si="199"/>
        <v>107</v>
      </c>
      <c r="V151" s="43" t="s">
        <v>1504</v>
      </c>
      <c r="W151" s="44">
        <v>11</v>
      </c>
      <c r="X151" s="44">
        <v>11</v>
      </c>
      <c r="Y151" s="44">
        <v>14</v>
      </c>
      <c r="Z151" s="4">
        <f t="shared" si="198"/>
        <v>36</v>
      </c>
      <c r="AA151" s="5">
        <f t="shared" si="200"/>
        <v>163</v>
      </c>
      <c r="AB151" s="38">
        <f t="shared" si="201"/>
        <v>76</v>
      </c>
      <c r="AC151" s="3">
        <f t="shared" si="202"/>
        <v>319</v>
      </c>
      <c r="AD151" s="5">
        <f t="shared" si="203"/>
        <v>142</v>
      </c>
      <c r="AE151" s="43"/>
      <c r="AF151" s="44"/>
      <c r="AG151" s="44"/>
      <c r="AH151" s="44"/>
      <c r="AI151" s="4">
        <f t="shared" si="209"/>
        <v>0</v>
      </c>
      <c r="AJ151" s="5">
        <f t="shared" si="172"/>
      </c>
      <c r="AK151" s="38">
        <f t="shared" si="173"/>
        <v>0</v>
      </c>
      <c r="AL151" s="3">
        <f t="shared" si="204"/>
        <v>319</v>
      </c>
      <c r="AM151" s="5">
        <f t="shared" si="174"/>
        <v>125</v>
      </c>
      <c r="AN151" s="21"/>
      <c r="AO151" s="22"/>
      <c r="AP151" s="22"/>
      <c r="AQ151" s="22"/>
      <c r="AR151" s="4">
        <f t="shared" si="205"/>
        <v>0</v>
      </c>
      <c r="AS151" s="5">
        <f t="shared" si="175"/>
      </c>
      <c r="AT151" s="38">
        <f t="shared" si="176"/>
        <v>0</v>
      </c>
      <c r="AU151" s="3">
        <f t="shared" si="206"/>
        <v>319</v>
      </c>
      <c r="AV151" s="5" t="e">
        <f t="shared" si="177"/>
        <v>#VALUE!</v>
      </c>
      <c r="AW151" s="21"/>
      <c r="AX151" s="22"/>
      <c r="AY151" s="22"/>
      <c r="AZ151" s="22"/>
      <c r="BA151" s="5"/>
      <c r="BB151" s="5">
        <f t="shared" si="178"/>
      </c>
      <c r="BC151" s="38"/>
      <c r="BD151" s="3">
        <f t="shared" si="211"/>
        <v>319</v>
      </c>
      <c r="BE151" s="5" t="e">
        <f t="shared" si="180"/>
        <v>#VALUE!</v>
      </c>
      <c r="BF151" s="21"/>
      <c r="BG151" s="22"/>
      <c r="BH151" s="22"/>
      <c r="BI151" s="22"/>
      <c r="BJ151" s="4">
        <f t="shared" si="207"/>
        <v>0</v>
      </c>
      <c r="BK151" s="5">
        <f t="shared" si="181"/>
      </c>
      <c r="BL151" s="38">
        <f t="shared" si="182"/>
        <v>0</v>
      </c>
      <c r="BM151" s="3">
        <f t="shared" si="208"/>
        <v>319</v>
      </c>
      <c r="BN151" s="5" t="e">
        <f t="shared" si="183"/>
        <v>#VALUE!</v>
      </c>
      <c r="BO151" s="21"/>
      <c r="BP151" s="22"/>
      <c r="BQ151" s="22"/>
      <c r="BR151" s="22"/>
      <c r="BS151" s="5">
        <f t="shared" si="184"/>
        <v>0</v>
      </c>
      <c r="BT151" s="5">
        <f t="shared" si="185"/>
      </c>
      <c r="BU151" s="49">
        <f t="shared" si="186"/>
        <v>0</v>
      </c>
      <c r="BV151" s="3">
        <f t="shared" si="210"/>
        <v>319</v>
      </c>
      <c r="BW151" s="69" t="e">
        <f t="shared" si="187"/>
        <v>#VALUE!</v>
      </c>
      <c r="CA151" s="87"/>
    </row>
    <row r="152" spans="2:79" ht="15">
      <c r="B152" s="105" t="s">
        <v>1361</v>
      </c>
      <c r="C152" s="106" t="s">
        <v>810</v>
      </c>
      <c r="D152" s="107">
        <v>1116980036</v>
      </c>
      <c r="E152" s="65"/>
      <c r="F152" s="5"/>
      <c r="G152" s="5"/>
      <c r="H152" s="5"/>
      <c r="I152" s="5"/>
      <c r="J152" s="5"/>
      <c r="K152" s="4"/>
      <c r="L152" s="5"/>
      <c r="M152" s="21" t="s">
        <v>1213</v>
      </c>
      <c r="N152" s="22">
        <v>9</v>
      </c>
      <c r="O152" s="22">
        <v>6</v>
      </c>
      <c r="P152" s="22">
        <v>11</v>
      </c>
      <c r="Q152" s="4">
        <f t="shared" si="168"/>
        <v>26</v>
      </c>
      <c r="R152" s="5">
        <f t="shared" si="169"/>
        <v>247</v>
      </c>
      <c r="S152" s="38">
        <f t="shared" si="170"/>
        <v>6</v>
      </c>
      <c r="T152" s="3">
        <f t="shared" si="171"/>
        <v>6</v>
      </c>
      <c r="U152" s="5">
        <f t="shared" si="199"/>
        <v>258</v>
      </c>
      <c r="V152" s="43" t="s">
        <v>1505</v>
      </c>
      <c r="W152" s="44">
        <v>11</v>
      </c>
      <c r="X152" s="44">
        <v>10</v>
      </c>
      <c r="Y152" s="44">
        <v>13</v>
      </c>
      <c r="Z152" s="4">
        <f t="shared" si="198"/>
        <v>34</v>
      </c>
      <c r="AA152" s="5">
        <f t="shared" si="200"/>
        <v>197</v>
      </c>
      <c r="AB152" s="38">
        <f t="shared" si="201"/>
        <v>42</v>
      </c>
      <c r="AC152" s="3">
        <f t="shared" si="202"/>
        <v>48</v>
      </c>
      <c r="AD152" s="5">
        <f t="shared" si="203"/>
        <v>262</v>
      </c>
      <c r="AE152" s="43"/>
      <c r="AF152" s="44"/>
      <c r="AG152" s="44"/>
      <c r="AH152" s="44"/>
      <c r="AI152" s="4">
        <f t="shared" si="209"/>
        <v>0</v>
      </c>
      <c r="AJ152" s="5">
        <f t="shared" si="172"/>
      </c>
      <c r="AK152" s="38">
        <f t="shared" si="173"/>
        <v>0</v>
      </c>
      <c r="AL152" s="3">
        <f t="shared" si="204"/>
        <v>48</v>
      </c>
      <c r="AM152" s="5">
        <f t="shared" si="174"/>
        <v>238</v>
      </c>
      <c r="AN152" s="21"/>
      <c r="AO152" s="22"/>
      <c r="AP152" s="22"/>
      <c r="AQ152" s="22"/>
      <c r="AR152" s="4">
        <f t="shared" si="205"/>
        <v>0</v>
      </c>
      <c r="AS152" s="5">
        <f t="shared" si="175"/>
      </c>
      <c r="AT152" s="38">
        <f t="shared" si="176"/>
        <v>0</v>
      </c>
      <c r="AU152" s="3">
        <f t="shared" si="206"/>
        <v>48</v>
      </c>
      <c r="AV152" s="5" t="e">
        <f t="shared" si="177"/>
        <v>#VALUE!</v>
      </c>
      <c r="AW152" s="21"/>
      <c r="AX152" s="22"/>
      <c r="AY152" s="22"/>
      <c r="AZ152" s="22"/>
      <c r="BA152" s="5">
        <f aca="true" t="shared" si="212" ref="BA152:BA194">SUM(AX152:AZ152)</f>
        <v>0</v>
      </c>
      <c r="BB152" s="5">
        <f t="shared" si="178"/>
      </c>
      <c r="BC152" s="38">
        <f aca="true" t="shared" si="213" ref="BC152:BC163">IF(BB152="",0,BA$306+1-BB152)</f>
        <v>0</v>
      </c>
      <c r="BD152" s="3">
        <f t="shared" si="211"/>
        <v>48</v>
      </c>
      <c r="BE152" s="5" t="e">
        <f t="shared" si="180"/>
        <v>#VALUE!</v>
      </c>
      <c r="BF152" s="21"/>
      <c r="BG152" s="22"/>
      <c r="BH152" s="22"/>
      <c r="BI152" s="22"/>
      <c r="BJ152" s="4">
        <f t="shared" si="207"/>
        <v>0</v>
      </c>
      <c r="BK152" s="5">
        <f t="shared" si="181"/>
      </c>
      <c r="BL152" s="38">
        <f t="shared" si="182"/>
        <v>0</v>
      </c>
      <c r="BM152" s="3">
        <f t="shared" si="208"/>
        <v>48</v>
      </c>
      <c r="BN152" s="5" t="e">
        <f t="shared" si="183"/>
        <v>#VALUE!</v>
      </c>
      <c r="BO152" s="21"/>
      <c r="BP152" s="22"/>
      <c r="BQ152" s="22"/>
      <c r="BR152" s="22"/>
      <c r="BS152" s="5">
        <f t="shared" si="184"/>
        <v>0</v>
      </c>
      <c r="BT152" s="5">
        <f t="shared" si="185"/>
      </c>
      <c r="BU152" s="49">
        <f t="shared" si="186"/>
        <v>0</v>
      </c>
      <c r="BV152" s="3">
        <f t="shared" si="210"/>
        <v>48</v>
      </c>
      <c r="BW152" s="69" t="e">
        <f t="shared" si="187"/>
        <v>#VALUE!</v>
      </c>
      <c r="CA152" s="87"/>
    </row>
    <row r="153" spans="2:79" ht="15">
      <c r="B153" s="105" t="s">
        <v>134</v>
      </c>
      <c r="C153" s="106" t="s">
        <v>810</v>
      </c>
      <c r="D153" s="107">
        <v>1116980038</v>
      </c>
      <c r="E153" s="65" t="s">
        <v>568</v>
      </c>
      <c r="F153" s="5">
        <v>9</v>
      </c>
      <c r="G153" s="5">
        <v>11</v>
      </c>
      <c r="H153" s="5">
        <v>12</v>
      </c>
      <c r="I153" s="5">
        <f>SUM(F153:H153)</f>
        <v>32</v>
      </c>
      <c r="J153" s="5">
        <f>IF(E153="","",RANK(I153,I$7:I$346))</f>
        <v>173</v>
      </c>
      <c r="K153" s="4">
        <f>IF(J153="",0,I$355+1-J153)</f>
        <v>40</v>
      </c>
      <c r="L153" s="5">
        <f>IF(E153="","",RANK(K153,K$7:K$350))</f>
        <v>173</v>
      </c>
      <c r="M153" s="21" t="s">
        <v>1214</v>
      </c>
      <c r="N153" s="22">
        <v>13</v>
      </c>
      <c r="O153" s="22">
        <v>8</v>
      </c>
      <c r="P153" s="22">
        <v>14</v>
      </c>
      <c r="Q153" s="4">
        <f t="shared" si="168"/>
        <v>35</v>
      </c>
      <c r="R153" s="5">
        <f t="shared" si="169"/>
        <v>154</v>
      </c>
      <c r="S153" s="38">
        <f t="shared" si="170"/>
        <v>99</v>
      </c>
      <c r="T153" s="3">
        <f t="shared" si="171"/>
        <v>139</v>
      </c>
      <c r="U153" s="5">
        <f t="shared" si="199"/>
        <v>196</v>
      </c>
      <c r="V153" s="43"/>
      <c r="W153" s="44"/>
      <c r="X153" s="44"/>
      <c r="Y153" s="44"/>
      <c r="Z153" s="4">
        <f t="shared" si="198"/>
        <v>0</v>
      </c>
      <c r="AA153" s="5">
        <f t="shared" si="200"/>
      </c>
      <c r="AB153" s="38">
        <f t="shared" si="201"/>
        <v>0</v>
      </c>
      <c r="AC153" s="3">
        <f t="shared" si="202"/>
        <v>139</v>
      </c>
      <c r="AD153" s="5">
        <f t="shared" si="203"/>
        <v>232</v>
      </c>
      <c r="AE153" s="43"/>
      <c r="AF153" s="44"/>
      <c r="AG153" s="44"/>
      <c r="AH153" s="44"/>
      <c r="AI153" s="4">
        <f t="shared" si="209"/>
        <v>0</v>
      </c>
      <c r="AJ153" s="5">
        <f t="shared" si="172"/>
      </c>
      <c r="AK153" s="38">
        <f t="shared" si="173"/>
        <v>0</v>
      </c>
      <c r="AL153" s="3">
        <f t="shared" si="204"/>
        <v>139</v>
      </c>
      <c r="AM153" s="5">
        <f t="shared" si="174"/>
        <v>210</v>
      </c>
      <c r="AN153" s="21"/>
      <c r="AO153" s="22"/>
      <c r="AP153" s="22"/>
      <c r="AQ153" s="22"/>
      <c r="AR153" s="4">
        <f t="shared" si="205"/>
        <v>0</v>
      </c>
      <c r="AS153" s="5">
        <f t="shared" si="175"/>
      </c>
      <c r="AT153" s="38">
        <f t="shared" si="176"/>
        <v>0</v>
      </c>
      <c r="AU153" s="3">
        <f t="shared" si="206"/>
        <v>139</v>
      </c>
      <c r="AV153" s="5" t="e">
        <f t="shared" si="177"/>
        <v>#VALUE!</v>
      </c>
      <c r="AW153" s="21"/>
      <c r="AX153" s="22"/>
      <c r="AY153" s="22"/>
      <c r="AZ153" s="22"/>
      <c r="BA153" s="5">
        <f t="shared" si="212"/>
        <v>0</v>
      </c>
      <c r="BB153" s="5">
        <f t="shared" si="178"/>
      </c>
      <c r="BC153" s="38">
        <f t="shared" si="213"/>
        <v>0</v>
      </c>
      <c r="BD153" s="3">
        <f t="shared" si="211"/>
        <v>139</v>
      </c>
      <c r="BE153" s="5" t="e">
        <f t="shared" si="180"/>
        <v>#VALUE!</v>
      </c>
      <c r="BF153" s="21"/>
      <c r="BG153" s="22"/>
      <c r="BH153" s="22"/>
      <c r="BI153" s="22"/>
      <c r="BJ153" s="4">
        <f t="shared" si="207"/>
        <v>0</v>
      </c>
      <c r="BK153" s="5">
        <f t="shared" si="181"/>
      </c>
      <c r="BL153" s="38">
        <f t="shared" si="182"/>
        <v>0</v>
      </c>
      <c r="BM153" s="3">
        <f t="shared" si="208"/>
        <v>139</v>
      </c>
      <c r="BN153" s="5" t="e">
        <f t="shared" si="183"/>
        <v>#VALUE!</v>
      </c>
      <c r="BO153" s="21"/>
      <c r="BP153" s="22"/>
      <c r="BQ153" s="22"/>
      <c r="BR153" s="22"/>
      <c r="BS153" s="5">
        <f t="shared" si="184"/>
        <v>0</v>
      </c>
      <c r="BT153" s="5">
        <f t="shared" si="185"/>
      </c>
      <c r="BU153" s="49">
        <f t="shared" si="186"/>
        <v>0</v>
      </c>
      <c r="BV153" s="3">
        <f t="shared" si="210"/>
        <v>139</v>
      </c>
      <c r="BW153" s="69" t="e">
        <f t="shared" si="187"/>
        <v>#VALUE!</v>
      </c>
      <c r="CA153" s="87"/>
    </row>
    <row r="154" spans="2:79" ht="15">
      <c r="B154" s="105" t="s">
        <v>80</v>
      </c>
      <c r="C154" s="106" t="s">
        <v>811</v>
      </c>
      <c r="D154" s="107">
        <v>1117070011</v>
      </c>
      <c r="E154" s="65" t="s">
        <v>291</v>
      </c>
      <c r="F154" s="5">
        <v>10</v>
      </c>
      <c r="G154" s="5">
        <v>11</v>
      </c>
      <c r="H154" s="5">
        <v>8</v>
      </c>
      <c r="I154" s="5">
        <f>SUM(F154:H154)</f>
        <v>29</v>
      </c>
      <c r="J154" s="5">
        <f>IF(E154="","",RANK(I154,I$7:I$346))</f>
        <v>201</v>
      </c>
      <c r="K154" s="4">
        <f>IF(J154="",0,I$355+1-J154)</f>
        <v>12</v>
      </c>
      <c r="L154" s="5">
        <f>IF(E154="","",RANK(K154,K$7:K$350))</f>
        <v>201</v>
      </c>
      <c r="M154" s="21" t="s">
        <v>1215</v>
      </c>
      <c r="N154" s="22">
        <v>13</v>
      </c>
      <c r="O154" s="22">
        <v>9</v>
      </c>
      <c r="P154" s="22">
        <v>13</v>
      </c>
      <c r="Q154" s="4">
        <f t="shared" si="168"/>
        <v>35</v>
      </c>
      <c r="R154" s="5">
        <f t="shared" si="169"/>
        <v>154</v>
      </c>
      <c r="S154" s="38">
        <f t="shared" si="170"/>
        <v>99</v>
      </c>
      <c r="T154" s="3">
        <f t="shared" si="171"/>
        <v>111</v>
      </c>
      <c r="U154" s="5">
        <f t="shared" si="199"/>
        <v>212</v>
      </c>
      <c r="V154" s="43" t="s">
        <v>1506</v>
      </c>
      <c r="W154" s="44">
        <v>18</v>
      </c>
      <c r="X154" s="44">
        <v>9</v>
      </c>
      <c r="Y154" s="44">
        <v>14</v>
      </c>
      <c r="Z154" s="4">
        <f t="shared" si="198"/>
        <v>41</v>
      </c>
      <c r="AA154" s="5">
        <f t="shared" si="200"/>
        <v>87</v>
      </c>
      <c r="AB154" s="38">
        <f t="shared" si="201"/>
        <v>152</v>
      </c>
      <c r="AC154" s="3">
        <f t="shared" si="202"/>
        <v>263</v>
      </c>
      <c r="AD154" s="5">
        <f t="shared" si="203"/>
        <v>166</v>
      </c>
      <c r="AE154" s="43"/>
      <c r="AF154" s="44"/>
      <c r="AG154" s="44"/>
      <c r="AH154" s="44"/>
      <c r="AI154" s="4">
        <f t="shared" si="209"/>
        <v>0</v>
      </c>
      <c r="AJ154" s="5">
        <f t="shared" si="172"/>
      </c>
      <c r="AK154" s="38">
        <f t="shared" si="173"/>
        <v>0</v>
      </c>
      <c r="AL154" s="3">
        <f t="shared" si="204"/>
        <v>263</v>
      </c>
      <c r="AM154" s="5">
        <f t="shared" si="174"/>
        <v>145</v>
      </c>
      <c r="AN154" s="21"/>
      <c r="AO154" s="22"/>
      <c r="AP154" s="22"/>
      <c r="AQ154" s="22"/>
      <c r="AR154" s="4">
        <f t="shared" si="205"/>
        <v>0</v>
      </c>
      <c r="AS154" s="5">
        <f t="shared" si="175"/>
      </c>
      <c r="AT154" s="38">
        <f t="shared" si="176"/>
        <v>0</v>
      </c>
      <c r="AU154" s="3">
        <f t="shared" si="206"/>
        <v>263</v>
      </c>
      <c r="AV154" s="5" t="e">
        <f t="shared" si="177"/>
        <v>#VALUE!</v>
      </c>
      <c r="AW154" s="21"/>
      <c r="AX154" s="22"/>
      <c r="AY154" s="22"/>
      <c r="AZ154" s="22"/>
      <c r="BA154" s="5">
        <f t="shared" si="212"/>
        <v>0</v>
      </c>
      <c r="BB154" s="5">
        <f t="shared" si="178"/>
      </c>
      <c r="BC154" s="38">
        <f t="shared" si="213"/>
        <v>0</v>
      </c>
      <c r="BD154" s="3">
        <f t="shared" si="211"/>
        <v>263</v>
      </c>
      <c r="BE154" s="5" t="e">
        <f t="shared" si="180"/>
        <v>#VALUE!</v>
      </c>
      <c r="BF154" s="21"/>
      <c r="BG154" s="22"/>
      <c r="BH154" s="22"/>
      <c r="BI154" s="22"/>
      <c r="BJ154" s="4">
        <f t="shared" si="207"/>
        <v>0</v>
      </c>
      <c r="BK154" s="5">
        <f t="shared" si="181"/>
      </c>
      <c r="BL154" s="38">
        <f t="shared" si="182"/>
        <v>0</v>
      </c>
      <c r="BM154" s="3">
        <f t="shared" si="208"/>
        <v>263</v>
      </c>
      <c r="BN154" s="5" t="e">
        <f t="shared" si="183"/>
        <v>#VALUE!</v>
      </c>
      <c r="BO154" s="21"/>
      <c r="BP154" s="22"/>
      <c r="BQ154" s="22"/>
      <c r="BR154" s="22"/>
      <c r="BS154" s="5">
        <f t="shared" si="184"/>
        <v>0</v>
      </c>
      <c r="BT154" s="5">
        <f t="shared" si="185"/>
      </c>
      <c r="BU154" s="49">
        <f t="shared" si="186"/>
        <v>0</v>
      </c>
      <c r="BV154" s="3">
        <f t="shared" si="210"/>
        <v>263</v>
      </c>
      <c r="BW154" s="69" t="e">
        <f t="shared" si="187"/>
        <v>#VALUE!</v>
      </c>
      <c r="CA154" s="87"/>
    </row>
    <row r="155" spans="2:79" ht="15">
      <c r="B155" s="105" t="s">
        <v>1362</v>
      </c>
      <c r="C155" s="106" t="s">
        <v>811</v>
      </c>
      <c r="D155" s="107">
        <v>1117070015</v>
      </c>
      <c r="E155" s="65"/>
      <c r="F155" s="5"/>
      <c r="G155" s="5"/>
      <c r="H155" s="5"/>
      <c r="I155" s="5"/>
      <c r="J155" s="5"/>
      <c r="K155" s="4"/>
      <c r="L155" s="5"/>
      <c r="M155" s="21" t="s">
        <v>1216</v>
      </c>
      <c r="N155" s="22">
        <v>10</v>
      </c>
      <c r="O155" s="22">
        <v>10</v>
      </c>
      <c r="P155" s="22">
        <v>12</v>
      </c>
      <c r="Q155" s="4">
        <f t="shared" si="168"/>
        <v>32</v>
      </c>
      <c r="R155" s="5">
        <f t="shared" si="169"/>
        <v>201</v>
      </c>
      <c r="S155" s="38">
        <f t="shared" si="170"/>
        <v>52</v>
      </c>
      <c r="T155" s="3">
        <f t="shared" si="171"/>
        <v>52</v>
      </c>
      <c r="U155" s="5">
        <f t="shared" si="199"/>
        <v>240</v>
      </c>
      <c r="V155" s="43"/>
      <c r="W155" s="44"/>
      <c r="X155" s="44"/>
      <c r="Y155" s="44"/>
      <c r="Z155" s="4">
        <f t="shared" si="198"/>
        <v>0</v>
      </c>
      <c r="AA155" s="5">
        <f t="shared" si="200"/>
      </c>
      <c r="AB155" s="38">
        <f t="shared" si="201"/>
        <v>0</v>
      </c>
      <c r="AC155" s="3">
        <f t="shared" si="202"/>
        <v>52</v>
      </c>
      <c r="AD155" s="5">
        <f t="shared" si="203"/>
        <v>259</v>
      </c>
      <c r="AE155" s="43"/>
      <c r="AF155" s="44"/>
      <c r="AG155" s="44"/>
      <c r="AH155" s="44"/>
      <c r="AI155" s="4">
        <f t="shared" si="209"/>
        <v>0</v>
      </c>
      <c r="AJ155" s="5">
        <f t="shared" si="172"/>
      </c>
      <c r="AK155" s="38">
        <f t="shared" si="173"/>
        <v>0</v>
      </c>
      <c r="AL155" s="3">
        <f t="shared" si="204"/>
        <v>52</v>
      </c>
      <c r="AM155" s="5">
        <f t="shared" si="174"/>
        <v>235</v>
      </c>
      <c r="AN155" s="21"/>
      <c r="AO155" s="22"/>
      <c r="AP155" s="22"/>
      <c r="AQ155" s="22"/>
      <c r="AR155" s="4">
        <f t="shared" si="205"/>
        <v>0</v>
      </c>
      <c r="AS155" s="5">
        <f t="shared" si="175"/>
      </c>
      <c r="AT155" s="38">
        <f t="shared" si="176"/>
        <v>0</v>
      </c>
      <c r="AU155" s="3">
        <f t="shared" si="206"/>
        <v>52</v>
      </c>
      <c r="AV155" s="5" t="e">
        <f t="shared" si="177"/>
        <v>#VALUE!</v>
      </c>
      <c r="AW155" s="21"/>
      <c r="AX155" s="22"/>
      <c r="AY155" s="22"/>
      <c r="AZ155" s="22"/>
      <c r="BA155" s="5">
        <f t="shared" si="212"/>
        <v>0</v>
      </c>
      <c r="BB155" s="5">
        <f t="shared" si="178"/>
      </c>
      <c r="BC155" s="38">
        <f t="shared" si="213"/>
        <v>0</v>
      </c>
      <c r="BD155" s="3">
        <f t="shared" si="211"/>
        <v>52</v>
      </c>
      <c r="BE155" s="5" t="e">
        <f t="shared" si="180"/>
        <v>#VALUE!</v>
      </c>
      <c r="BF155" s="21"/>
      <c r="BG155" s="22"/>
      <c r="BH155" s="22"/>
      <c r="BI155" s="22"/>
      <c r="BJ155" s="4">
        <f t="shared" si="207"/>
        <v>0</v>
      </c>
      <c r="BK155" s="5">
        <f t="shared" si="181"/>
      </c>
      <c r="BL155" s="38">
        <f t="shared" si="182"/>
        <v>0</v>
      </c>
      <c r="BM155" s="3">
        <f t="shared" si="208"/>
        <v>52</v>
      </c>
      <c r="BN155" s="5" t="e">
        <f t="shared" si="183"/>
        <v>#VALUE!</v>
      </c>
      <c r="BO155" s="21"/>
      <c r="BP155" s="22"/>
      <c r="BQ155" s="22"/>
      <c r="BR155" s="22"/>
      <c r="BS155" s="5">
        <f t="shared" si="184"/>
        <v>0</v>
      </c>
      <c r="BT155" s="5">
        <f t="shared" si="185"/>
      </c>
      <c r="BU155" s="49">
        <f t="shared" si="186"/>
        <v>0</v>
      </c>
      <c r="BV155" s="3">
        <f t="shared" si="210"/>
        <v>52</v>
      </c>
      <c r="BW155" s="69" t="e">
        <f t="shared" si="187"/>
        <v>#VALUE!</v>
      </c>
      <c r="CA155" s="87"/>
    </row>
    <row r="156" spans="2:79" ht="15">
      <c r="B156" s="105" t="s">
        <v>81</v>
      </c>
      <c r="C156" s="106" t="s">
        <v>811</v>
      </c>
      <c r="D156" s="107">
        <v>1117070016</v>
      </c>
      <c r="E156" s="99" t="s">
        <v>465</v>
      </c>
      <c r="F156" s="95">
        <v>11</v>
      </c>
      <c r="G156" s="95">
        <v>11</v>
      </c>
      <c r="H156" s="95">
        <v>13</v>
      </c>
      <c r="I156" s="95">
        <f aca="true" t="shared" si="214" ref="I156:I162">SUM(F156:H156)</f>
        <v>35</v>
      </c>
      <c r="J156" s="95">
        <f aca="true" t="shared" si="215" ref="J156:J162">IF(E156="","",RANK(I156,I$7:I$346))</f>
        <v>130</v>
      </c>
      <c r="K156" s="94">
        <f aca="true" t="shared" si="216" ref="K156:K162">IF(J156="",0,I$355+1-J156)</f>
        <v>83</v>
      </c>
      <c r="L156" s="95">
        <f aca="true" t="shared" si="217" ref="L156:L162">IF(E156="","",RANK(K156,K$7:K$350))</f>
        <v>130</v>
      </c>
      <c r="M156" s="21" t="s">
        <v>1217</v>
      </c>
      <c r="N156" s="22">
        <v>13</v>
      </c>
      <c r="O156" s="22">
        <v>12</v>
      </c>
      <c r="P156" s="22">
        <v>12</v>
      </c>
      <c r="Q156" s="4">
        <f t="shared" si="168"/>
        <v>37</v>
      </c>
      <c r="R156" s="5">
        <f t="shared" si="169"/>
        <v>107</v>
      </c>
      <c r="S156" s="38">
        <f t="shared" si="170"/>
        <v>146</v>
      </c>
      <c r="T156" s="3">
        <f t="shared" si="171"/>
        <v>229</v>
      </c>
      <c r="U156" s="5">
        <f t="shared" si="199"/>
        <v>120</v>
      </c>
      <c r="V156" s="43" t="s">
        <v>1507</v>
      </c>
      <c r="W156" s="44">
        <v>13</v>
      </c>
      <c r="X156" s="44">
        <v>11</v>
      </c>
      <c r="Y156" s="44">
        <v>13</v>
      </c>
      <c r="Z156" s="4">
        <f t="shared" si="198"/>
        <v>37</v>
      </c>
      <c r="AA156" s="5">
        <f t="shared" si="200"/>
        <v>147</v>
      </c>
      <c r="AB156" s="38">
        <f t="shared" si="201"/>
        <v>92</v>
      </c>
      <c r="AC156" s="3">
        <f t="shared" si="202"/>
        <v>321</v>
      </c>
      <c r="AD156" s="5">
        <f t="shared" si="203"/>
        <v>140</v>
      </c>
      <c r="AE156" s="43"/>
      <c r="AF156" s="44"/>
      <c r="AG156" s="44"/>
      <c r="AH156" s="44"/>
      <c r="AI156" s="4">
        <f t="shared" si="209"/>
        <v>0</v>
      </c>
      <c r="AJ156" s="5">
        <f t="shared" si="172"/>
      </c>
      <c r="AK156" s="38">
        <f t="shared" si="173"/>
        <v>0</v>
      </c>
      <c r="AL156" s="3">
        <f t="shared" si="204"/>
        <v>321</v>
      </c>
      <c r="AM156" s="5">
        <f t="shared" si="174"/>
        <v>123</v>
      </c>
      <c r="AN156" s="21"/>
      <c r="AO156" s="22"/>
      <c r="AP156" s="22"/>
      <c r="AQ156" s="22"/>
      <c r="AR156" s="4">
        <f t="shared" si="205"/>
        <v>0</v>
      </c>
      <c r="AS156" s="5">
        <f t="shared" si="175"/>
      </c>
      <c r="AT156" s="38">
        <f t="shared" si="176"/>
        <v>0</v>
      </c>
      <c r="AU156" s="3">
        <f t="shared" si="206"/>
        <v>321</v>
      </c>
      <c r="AV156" s="5" t="e">
        <f t="shared" si="177"/>
        <v>#VALUE!</v>
      </c>
      <c r="AW156" s="21"/>
      <c r="AX156" s="22"/>
      <c r="AY156" s="22"/>
      <c r="AZ156" s="22"/>
      <c r="BA156" s="5">
        <f t="shared" si="212"/>
        <v>0</v>
      </c>
      <c r="BB156" s="5">
        <f t="shared" si="178"/>
      </c>
      <c r="BC156" s="38">
        <f t="shared" si="213"/>
        <v>0</v>
      </c>
      <c r="BD156" s="3">
        <f t="shared" si="211"/>
        <v>321</v>
      </c>
      <c r="BE156" s="5" t="e">
        <f t="shared" si="180"/>
        <v>#VALUE!</v>
      </c>
      <c r="BF156" s="21"/>
      <c r="BG156" s="22"/>
      <c r="BH156" s="22"/>
      <c r="BI156" s="22"/>
      <c r="BJ156" s="4">
        <f t="shared" si="207"/>
        <v>0</v>
      </c>
      <c r="BK156" s="5">
        <f t="shared" si="181"/>
      </c>
      <c r="BL156" s="38">
        <f t="shared" si="182"/>
        <v>0</v>
      </c>
      <c r="BM156" s="3">
        <f t="shared" si="208"/>
        <v>321</v>
      </c>
      <c r="BN156" s="5" t="e">
        <f t="shared" si="183"/>
        <v>#VALUE!</v>
      </c>
      <c r="BO156" s="21"/>
      <c r="BP156" s="22"/>
      <c r="BQ156" s="22"/>
      <c r="BR156" s="22"/>
      <c r="BS156" s="5">
        <f t="shared" si="184"/>
        <v>0</v>
      </c>
      <c r="BT156" s="5">
        <f t="shared" si="185"/>
      </c>
      <c r="BU156" s="49">
        <f t="shared" si="186"/>
        <v>0</v>
      </c>
      <c r="BV156" s="3">
        <f t="shared" si="210"/>
        <v>321</v>
      </c>
      <c r="BW156" s="69" t="e">
        <f t="shared" si="187"/>
        <v>#VALUE!</v>
      </c>
      <c r="CA156" s="87"/>
    </row>
    <row r="157" spans="2:79" ht="15">
      <c r="B157" s="105" t="s">
        <v>82</v>
      </c>
      <c r="C157" s="106" t="s">
        <v>811</v>
      </c>
      <c r="D157" s="107">
        <v>1117070018</v>
      </c>
      <c r="E157" s="65" t="s">
        <v>515</v>
      </c>
      <c r="F157" s="5">
        <v>11</v>
      </c>
      <c r="G157" s="5">
        <v>12</v>
      </c>
      <c r="H157" s="5">
        <v>11</v>
      </c>
      <c r="I157" s="5">
        <f t="shared" si="214"/>
        <v>34</v>
      </c>
      <c r="J157" s="5">
        <f t="shared" si="215"/>
        <v>147</v>
      </c>
      <c r="K157" s="4">
        <f t="shared" si="216"/>
        <v>66</v>
      </c>
      <c r="L157" s="5">
        <f t="shared" si="217"/>
        <v>147</v>
      </c>
      <c r="M157" s="21" t="s">
        <v>1218</v>
      </c>
      <c r="N157" s="22">
        <v>12</v>
      </c>
      <c r="O157" s="22">
        <v>16</v>
      </c>
      <c r="P157" s="22">
        <v>12</v>
      </c>
      <c r="Q157" s="4">
        <f t="shared" si="168"/>
        <v>40</v>
      </c>
      <c r="R157" s="5">
        <f t="shared" si="169"/>
        <v>60</v>
      </c>
      <c r="S157" s="38">
        <f t="shared" si="170"/>
        <v>193</v>
      </c>
      <c r="T157" s="3">
        <f t="shared" si="171"/>
        <v>259</v>
      </c>
      <c r="U157" s="5">
        <f t="shared" si="199"/>
        <v>94</v>
      </c>
      <c r="V157" s="21" t="s">
        <v>1508</v>
      </c>
      <c r="W157" s="44">
        <v>11</v>
      </c>
      <c r="X157" s="44">
        <v>10</v>
      </c>
      <c r="Y157" s="44">
        <v>13</v>
      </c>
      <c r="Z157" s="4">
        <f t="shared" si="198"/>
        <v>34</v>
      </c>
      <c r="AA157" s="5">
        <f t="shared" si="200"/>
        <v>197</v>
      </c>
      <c r="AB157" s="38">
        <f t="shared" si="201"/>
        <v>42</v>
      </c>
      <c r="AC157" s="3">
        <f t="shared" si="202"/>
        <v>301</v>
      </c>
      <c r="AD157" s="5">
        <f t="shared" si="203"/>
        <v>151</v>
      </c>
      <c r="AE157" s="21"/>
      <c r="AF157" s="22"/>
      <c r="AG157" s="22"/>
      <c r="AH157" s="22"/>
      <c r="AI157" s="4">
        <f t="shared" si="209"/>
        <v>0</v>
      </c>
      <c r="AJ157" s="5">
        <f t="shared" si="172"/>
      </c>
      <c r="AK157" s="38">
        <f t="shared" si="173"/>
        <v>0</v>
      </c>
      <c r="AL157" s="3">
        <f t="shared" si="204"/>
        <v>301</v>
      </c>
      <c r="AM157" s="5">
        <f t="shared" si="174"/>
        <v>133</v>
      </c>
      <c r="AN157" s="21"/>
      <c r="AO157" s="22"/>
      <c r="AP157" s="22"/>
      <c r="AQ157" s="22"/>
      <c r="AR157" s="4">
        <f t="shared" si="205"/>
        <v>0</v>
      </c>
      <c r="AS157" s="5">
        <f t="shared" si="175"/>
      </c>
      <c r="AT157" s="38">
        <f t="shared" si="176"/>
        <v>0</v>
      </c>
      <c r="AU157" s="3">
        <f t="shared" si="206"/>
        <v>301</v>
      </c>
      <c r="AV157" s="5" t="e">
        <f t="shared" si="177"/>
        <v>#VALUE!</v>
      </c>
      <c r="AW157" s="21"/>
      <c r="AX157" s="22"/>
      <c r="AY157" s="22"/>
      <c r="AZ157" s="22"/>
      <c r="BA157" s="5">
        <f t="shared" si="212"/>
        <v>0</v>
      </c>
      <c r="BB157" s="5">
        <f t="shared" si="178"/>
      </c>
      <c r="BC157" s="38">
        <f t="shared" si="213"/>
        <v>0</v>
      </c>
      <c r="BD157" s="3">
        <f t="shared" si="211"/>
        <v>301</v>
      </c>
      <c r="BE157" s="5" t="e">
        <f t="shared" si="180"/>
        <v>#VALUE!</v>
      </c>
      <c r="BF157" s="21"/>
      <c r="BG157" s="22"/>
      <c r="BH157" s="22"/>
      <c r="BI157" s="22"/>
      <c r="BJ157" s="4">
        <f t="shared" si="207"/>
        <v>0</v>
      </c>
      <c r="BK157" s="5">
        <f t="shared" si="181"/>
      </c>
      <c r="BL157" s="38">
        <f t="shared" si="182"/>
        <v>0</v>
      </c>
      <c r="BM157" s="3">
        <f t="shared" si="208"/>
        <v>301</v>
      </c>
      <c r="BN157" s="5" t="e">
        <f t="shared" si="183"/>
        <v>#VALUE!</v>
      </c>
      <c r="BO157" s="21"/>
      <c r="BP157" s="22"/>
      <c r="BQ157" s="22"/>
      <c r="BR157" s="22"/>
      <c r="BS157" s="5">
        <f t="shared" si="184"/>
        <v>0</v>
      </c>
      <c r="BT157" s="5">
        <f t="shared" si="185"/>
      </c>
      <c r="BU157" s="49">
        <f t="shared" si="186"/>
        <v>0</v>
      </c>
      <c r="BV157" s="3">
        <f t="shared" si="210"/>
        <v>301</v>
      </c>
      <c r="BW157" s="69" t="e">
        <f t="shared" si="187"/>
        <v>#VALUE!</v>
      </c>
      <c r="CA157" s="87"/>
    </row>
    <row r="158" spans="2:79" ht="15">
      <c r="B158" s="105" t="s">
        <v>83</v>
      </c>
      <c r="C158" s="106" t="s">
        <v>811</v>
      </c>
      <c r="D158" s="107">
        <v>1117070021</v>
      </c>
      <c r="E158" s="99" t="s">
        <v>343</v>
      </c>
      <c r="F158" s="95">
        <v>14</v>
      </c>
      <c r="G158" s="95">
        <v>11</v>
      </c>
      <c r="H158" s="95">
        <v>15</v>
      </c>
      <c r="I158" s="95">
        <f t="shared" si="214"/>
        <v>40</v>
      </c>
      <c r="J158" s="95">
        <f t="shared" si="215"/>
        <v>64</v>
      </c>
      <c r="K158" s="94">
        <f t="shared" si="216"/>
        <v>149</v>
      </c>
      <c r="L158" s="95">
        <f t="shared" si="217"/>
        <v>64</v>
      </c>
      <c r="M158" s="21" t="s">
        <v>1219</v>
      </c>
      <c r="N158" s="22">
        <v>12</v>
      </c>
      <c r="O158" s="22">
        <v>14</v>
      </c>
      <c r="P158" s="22">
        <v>13</v>
      </c>
      <c r="Q158" s="4">
        <f t="shared" si="168"/>
        <v>39</v>
      </c>
      <c r="R158" s="5">
        <f t="shared" si="169"/>
        <v>77</v>
      </c>
      <c r="S158" s="38">
        <f t="shared" si="170"/>
        <v>176</v>
      </c>
      <c r="T158" s="3">
        <f t="shared" si="171"/>
        <v>325</v>
      </c>
      <c r="U158" s="5">
        <f t="shared" si="199"/>
        <v>56</v>
      </c>
      <c r="V158" s="21" t="s">
        <v>1509</v>
      </c>
      <c r="W158" s="44">
        <v>16</v>
      </c>
      <c r="X158" s="44">
        <v>12</v>
      </c>
      <c r="Y158" s="44">
        <v>17</v>
      </c>
      <c r="Z158" s="4">
        <f t="shared" si="198"/>
        <v>45</v>
      </c>
      <c r="AA158" s="5">
        <f t="shared" si="200"/>
        <v>32</v>
      </c>
      <c r="AB158" s="38">
        <f t="shared" si="201"/>
        <v>207</v>
      </c>
      <c r="AC158" s="3">
        <f t="shared" si="202"/>
        <v>532</v>
      </c>
      <c r="AD158" s="5">
        <f t="shared" si="203"/>
        <v>30</v>
      </c>
      <c r="AE158" s="21"/>
      <c r="AF158" s="22"/>
      <c r="AG158" s="22"/>
      <c r="AH158" s="22"/>
      <c r="AI158" s="4">
        <f t="shared" si="209"/>
        <v>0</v>
      </c>
      <c r="AJ158" s="5">
        <f t="shared" si="172"/>
      </c>
      <c r="AK158" s="38">
        <f t="shared" si="173"/>
        <v>0</v>
      </c>
      <c r="AL158" s="3">
        <f t="shared" si="204"/>
        <v>532</v>
      </c>
      <c r="AM158" s="5">
        <f t="shared" si="174"/>
        <v>27</v>
      </c>
      <c r="AN158" s="21"/>
      <c r="AO158" s="22"/>
      <c r="AP158" s="22"/>
      <c r="AQ158" s="22"/>
      <c r="AR158" s="4">
        <f t="shared" si="205"/>
        <v>0</v>
      </c>
      <c r="AS158" s="5">
        <f t="shared" si="175"/>
      </c>
      <c r="AT158" s="38">
        <f t="shared" si="176"/>
        <v>0</v>
      </c>
      <c r="AU158" s="3">
        <f t="shared" si="206"/>
        <v>532</v>
      </c>
      <c r="AV158" s="5" t="e">
        <f t="shared" si="177"/>
        <v>#VALUE!</v>
      </c>
      <c r="AW158" s="21"/>
      <c r="AX158" s="22"/>
      <c r="AY158" s="22"/>
      <c r="AZ158" s="22"/>
      <c r="BA158" s="5">
        <f t="shared" si="212"/>
        <v>0</v>
      </c>
      <c r="BB158" s="5">
        <f t="shared" si="178"/>
      </c>
      <c r="BC158" s="38">
        <f t="shared" si="213"/>
        <v>0</v>
      </c>
      <c r="BD158" s="3">
        <f t="shared" si="211"/>
        <v>532</v>
      </c>
      <c r="BE158" s="5" t="e">
        <f t="shared" si="180"/>
        <v>#VALUE!</v>
      </c>
      <c r="BF158" s="21"/>
      <c r="BG158" s="22"/>
      <c r="BH158" s="22"/>
      <c r="BI158" s="22"/>
      <c r="BJ158" s="4">
        <f t="shared" si="207"/>
        <v>0</v>
      </c>
      <c r="BK158" s="5">
        <f t="shared" si="181"/>
      </c>
      <c r="BL158" s="38">
        <f t="shared" si="182"/>
        <v>0</v>
      </c>
      <c r="BM158" s="3">
        <f t="shared" si="208"/>
        <v>532</v>
      </c>
      <c r="BN158" s="5" t="e">
        <f t="shared" si="183"/>
        <v>#VALUE!</v>
      </c>
      <c r="BO158" s="21"/>
      <c r="BP158" s="22"/>
      <c r="BQ158" s="22"/>
      <c r="BR158" s="22"/>
      <c r="BS158" s="5">
        <f t="shared" si="184"/>
        <v>0</v>
      </c>
      <c r="BT158" s="5">
        <f t="shared" si="185"/>
      </c>
      <c r="BU158" s="49">
        <f t="shared" si="186"/>
        <v>0</v>
      </c>
      <c r="BV158" s="3">
        <f t="shared" si="210"/>
        <v>532</v>
      </c>
      <c r="BW158" s="69" t="e">
        <f t="shared" si="187"/>
        <v>#VALUE!</v>
      </c>
      <c r="CA158" s="87"/>
    </row>
    <row r="159" spans="2:79" ht="15">
      <c r="B159" s="105" t="s">
        <v>84</v>
      </c>
      <c r="C159" s="106" t="s">
        <v>811</v>
      </c>
      <c r="D159" s="107">
        <v>1117070022</v>
      </c>
      <c r="E159" s="99" t="s">
        <v>285</v>
      </c>
      <c r="F159" s="95">
        <v>18</v>
      </c>
      <c r="G159" s="95">
        <v>12</v>
      </c>
      <c r="H159" s="95">
        <v>13</v>
      </c>
      <c r="I159" s="95">
        <f t="shared" si="214"/>
        <v>43</v>
      </c>
      <c r="J159" s="95">
        <f t="shared" si="215"/>
        <v>34</v>
      </c>
      <c r="K159" s="94">
        <f t="shared" si="216"/>
        <v>179</v>
      </c>
      <c r="L159" s="95">
        <f t="shared" si="217"/>
        <v>34</v>
      </c>
      <c r="M159" s="21" t="s">
        <v>1220</v>
      </c>
      <c r="N159" s="22">
        <v>11</v>
      </c>
      <c r="O159" s="22">
        <v>9</v>
      </c>
      <c r="P159" s="22">
        <v>12</v>
      </c>
      <c r="Q159" s="4">
        <f t="shared" si="168"/>
        <v>32</v>
      </c>
      <c r="R159" s="5">
        <f t="shared" si="169"/>
        <v>201</v>
      </c>
      <c r="S159" s="38">
        <f t="shared" si="170"/>
        <v>52</v>
      </c>
      <c r="T159" s="3">
        <f t="shared" si="171"/>
        <v>231</v>
      </c>
      <c r="U159" s="5">
        <f t="shared" si="199"/>
        <v>117</v>
      </c>
      <c r="V159" s="21" t="s">
        <v>1510</v>
      </c>
      <c r="W159" s="44">
        <v>11</v>
      </c>
      <c r="X159" s="44">
        <v>13</v>
      </c>
      <c r="Y159" s="44">
        <v>14</v>
      </c>
      <c r="Z159" s="4">
        <f t="shared" si="198"/>
        <v>38</v>
      </c>
      <c r="AA159" s="5">
        <f t="shared" si="200"/>
        <v>126</v>
      </c>
      <c r="AB159" s="38">
        <f t="shared" si="201"/>
        <v>113</v>
      </c>
      <c r="AC159" s="3">
        <f t="shared" si="202"/>
        <v>344</v>
      </c>
      <c r="AD159" s="5">
        <f t="shared" si="203"/>
        <v>120</v>
      </c>
      <c r="AE159" s="21"/>
      <c r="AF159" s="22"/>
      <c r="AG159" s="22"/>
      <c r="AH159" s="22"/>
      <c r="AI159" s="4">
        <f t="shared" si="209"/>
        <v>0</v>
      </c>
      <c r="AJ159" s="5">
        <f t="shared" si="172"/>
      </c>
      <c r="AK159" s="38">
        <f t="shared" si="173"/>
        <v>0</v>
      </c>
      <c r="AL159" s="3">
        <f t="shared" si="204"/>
        <v>344</v>
      </c>
      <c r="AM159" s="5">
        <f t="shared" si="174"/>
        <v>105</v>
      </c>
      <c r="AN159" s="21"/>
      <c r="AO159" s="22"/>
      <c r="AP159" s="22"/>
      <c r="AQ159" s="22"/>
      <c r="AR159" s="4">
        <f t="shared" si="205"/>
        <v>0</v>
      </c>
      <c r="AS159" s="5">
        <f t="shared" si="175"/>
      </c>
      <c r="AT159" s="38">
        <f t="shared" si="176"/>
        <v>0</v>
      </c>
      <c r="AU159" s="3">
        <f t="shared" si="206"/>
        <v>344</v>
      </c>
      <c r="AV159" s="5" t="e">
        <f t="shared" si="177"/>
        <v>#VALUE!</v>
      </c>
      <c r="AW159" s="21"/>
      <c r="AX159" s="22"/>
      <c r="AY159" s="22"/>
      <c r="AZ159" s="22"/>
      <c r="BA159" s="5">
        <f t="shared" si="212"/>
        <v>0</v>
      </c>
      <c r="BB159" s="5">
        <f t="shared" si="178"/>
      </c>
      <c r="BC159" s="38">
        <f t="shared" si="213"/>
        <v>0</v>
      </c>
      <c r="BD159" s="3">
        <f t="shared" si="211"/>
        <v>344</v>
      </c>
      <c r="BE159" s="5" t="e">
        <f t="shared" si="180"/>
        <v>#VALUE!</v>
      </c>
      <c r="BF159" s="21"/>
      <c r="BG159" s="22"/>
      <c r="BH159" s="22"/>
      <c r="BI159" s="22"/>
      <c r="BJ159" s="4">
        <f t="shared" si="207"/>
        <v>0</v>
      </c>
      <c r="BK159" s="5">
        <f t="shared" si="181"/>
      </c>
      <c r="BL159" s="38">
        <f t="shared" si="182"/>
        <v>0</v>
      </c>
      <c r="BM159" s="3">
        <f t="shared" si="208"/>
        <v>344</v>
      </c>
      <c r="BN159" s="5" t="e">
        <f t="shared" si="183"/>
        <v>#VALUE!</v>
      </c>
      <c r="BO159" s="21"/>
      <c r="BP159" s="22"/>
      <c r="BQ159" s="22"/>
      <c r="BR159" s="22"/>
      <c r="BS159" s="5">
        <f t="shared" si="184"/>
        <v>0</v>
      </c>
      <c r="BT159" s="5">
        <f t="shared" si="185"/>
      </c>
      <c r="BU159" s="49">
        <f t="shared" si="186"/>
        <v>0</v>
      </c>
      <c r="BV159" s="3">
        <f t="shared" si="210"/>
        <v>344</v>
      </c>
      <c r="BW159" s="69" t="e">
        <f t="shared" si="187"/>
        <v>#VALUE!</v>
      </c>
      <c r="CA159" s="87"/>
    </row>
    <row r="160" spans="2:79" ht="15">
      <c r="B160" s="105" t="s">
        <v>85</v>
      </c>
      <c r="C160" s="106" t="s">
        <v>811</v>
      </c>
      <c r="D160" s="107">
        <v>1117070023</v>
      </c>
      <c r="E160" s="65" t="s">
        <v>513</v>
      </c>
      <c r="F160" s="5">
        <v>15</v>
      </c>
      <c r="G160" s="5">
        <v>11</v>
      </c>
      <c r="H160" s="5">
        <v>8</v>
      </c>
      <c r="I160" s="5">
        <f t="shared" si="214"/>
        <v>34</v>
      </c>
      <c r="J160" s="5">
        <f t="shared" si="215"/>
        <v>147</v>
      </c>
      <c r="K160" s="4">
        <f t="shared" si="216"/>
        <v>66</v>
      </c>
      <c r="L160" s="5">
        <f t="shared" si="217"/>
        <v>147</v>
      </c>
      <c r="M160" s="21" t="s">
        <v>1221</v>
      </c>
      <c r="N160" s="22">
        <v>13</v>
      </c>
      <c r="O160" s="22">
        <v>11</v>
      </c>
      <c r="P160" s="22">
        <v>12</v>
      </c>
      <c r="Q160" s="4">
        <f t="shared" si="168"/>
        <v>36</v>
      </c>
      <c r="R160" s="5">
        <f t="shared" si="169"/>
        <v>128</v>
      </c>
      <c r="S160" s="38">
        <f t="shared" si="170"/>
        <v>125</v>
      </c>
      <c r="T160" s="3">
        <f t="shared" si="171"/>
        <v>191</v>
      </c>
      <c r="U160" s="5">
        <f t="shared" si="199"/>
        <v>157</v>
      </c>
      <c r="V160" s="21" t="s">
        <v>1511</v>
      </c>
      <c r="W160" s="44">
        <v>9</v>
      </c>
      <c r="X160" s="44">
        <v>10</v>
      </c>
      <c r="Y160" s="44">
        <v>12</v>
      </c>
      <c r="Z160" s="4">
        <f t="shared" si="198"/>
        <v>31</v>
      </c>
      <c r="AA160" s="5">
        <f t="shared" si="200"/>
        <v>221</v>
      </c>
      <c r="AB160" s="38">
        <f t="shared" si="201"/>
        <v>18</v>
      </c>
      <c r="AC160" s="3">
        <f t="shared" si="202"/>
        <v>209</v>
      </c>
      <c r="AD160" s="5">
        <f t="shared" si="203"/>
        <v>203</v>
      </c>
      <c r="AE160" s="21"/>
      <c r="AF160" s="22"/>
      <c r="AG160" s="22"/>
      <c r="AH160" s="22"/>
      <c r="AI160" s="4">
        <f t="shared" si="209"/>
        <v>0</v>
      </c>
      <c r="AJ160" s="5">
        <f t="shared" si="172"/>
      </c>
      <c r="AK160" s="38">
        <f t="shared" si="173"/>
        <v>0</v>
      </c>
      <c r="AL160" s="3">
        <f t="shared" si="204"/>
        <v>209</v>
      </c>
      <c r="AM160" s="5">
        <f t="shared" si="174"/>
        <v>182</v>
      </c>
      <c r="AN160" s="21"/>
      <c r="AO160" s="22"/>
      <c r="AP160" s="22"/>
      <c r="AQ160" s="22"/>
      <c r="AR160" s="4">
        <f t="shared" si="205"/>
        <v>0</v>
      </c>
      <c r="AS160" s="5">
        <f t="shared" si="175"/>
      </c>
      <c r="AT160" s="38">
        <f t="shared" si="176"/>
        <v>0</v>
      </c>
      <c r="AU160" s="3">
        <f t="shared" si="206"/>
        <v>209</v>
      </c>
      <c r="AV160" s="5" t="e">
        <f t="shared" si="177"/>
        <v>#VALUE!</v>
      </c>
      <c r="AW160" s="21"/>
      <c r="AX160" s="22"/>
      <c r="AY160" s="22"/>
      <c r="AZ160" s="22"/>
      <c r="BA160" s="5">
        <f t="shared" si="212"/>
        <v>0</v>
      </c>
      <c r="BB160" s="5">
        <f t="shared" si="178"/>
      </c>
      <c r="BC160" s="38">
        <f t="shared" si="213"/>
        <v>0</v>
      </c>
      <c r="BD160" s="3">
        <f t="shared" si="211"/>
        <v>209</v>
      </c>
      <c r="BE160" s="5" t="e">
        <f t="shared" si="180"/>
        <v>#VALUE!</v>
      </c>
      <c r="BF160" s="21"/>
      <c r="BG160" s="22"/>
      <c r="BH160" s="22"/>
      <c r="BI160" s="22"/>
      <c r="BJ160" s="4">
        <f t="shared" si="207"/>
        <v>0</v>
      </c>
      <c r="BK160" s="5">
        <f t="shared" si="181"/>
      </c>
      <c r="BL160" s="38">
        <f t="shared" si="182"/>
        <v>0</v>
      </c>
      <c r="BM160" s="3">
        <f t="shared" si="208"/>
        <v>209</v>
      </c>
      <c r="BN160" s="5" t="e">
        <f t="shared" si="183"/>
        <v>#VALUE!</v>
      </c>
      <c r="BO160" s="21"/>
      <c r="BP160" s="22"/>
      <c r="BQ160" s="22"/>
      <c r="BR160" s="22"/>
      <c r="BS160" s="5">
        <f t="shared" si="184"/>
        <v>0</v>
      </c>
      <c r="BT160" s="5">
        <f t="shared" si="185"/>
      </c>
      <c r="BU160" s="49">
        <f t="shared" si="186"/>
        <v>0</v>
      </c>
      <c r="BV160" s="3">
        <f t="shared" si="210"/>
        <v>209</v>
      </c>
      <c r="BW160" s="69" t="e">
        <f t="shared" si="187"/>
        <v>#VALUE!</v>
      </c>
      <c r="CA160" s="87"/>
    </row>
    <row r="161" spans="2:79" ht="15">
      <c r="B161" s="105" t="s">
        <v>86</v>
      </c>
      <c r="C161" s="106" t="s">
        <v>811</v>
      </c>
      <c r="D161" s="107">
        <v>1117070024</v>
      </c>
      <c r="E161" s="99" t="s">
        <v>326</v>
      </c>
      <c r="F161" s="95">
        <v>13</v>
      </c>
      <c r="G161" s="95">
        <v>14</v>
      </c>
      <c r="H161" s="95">
        <v>14</v>
      </c>
      <c r="I161" s="95">
        <f t="shared" si="214"/>
        <v>41</v>
      </c>
      <c r="J161" s="95">
        <f t="shared" si="215"/>
        <v>53</v>
      </c>
      <c r="K161" s="94">
        <f t="shared" si="216"/>
        <v>160</v>
      </c>
      <c r="L161" s="95">
        <f t="shared" si="217"/>
        <v>53</v>
      </c>
      <c r="M161" s="21" t="s">
        <v>1222</v>
      </c>
      <c r="N161" s="22">
        <v>10</v>
      </c>
      <c r="O161" s="22">
        <v>10</v>
      </c>
      <c r="P161" s="22">
        <v>10</v>
      </c>
      <c r="Q161" s="4">
        <f t="shared" si="168"/>
        <v>30</v>
      </c>
      <c r="R161" s="5">
        <f t="shared" si="169"/>
        <v>226</v>
      </c>
      <c r="S161" s="38">
        <f t="shared" si="170"/>
        <v>27</v>
      </c>
      <c r="T161" s="3">
        <f t="shared" si="171"/>
        <v>187</v>
      </c>
      <c r="U161" s="5">
        <f t="shared" si="199"/>
        <v>161</v>
      </c>
      <c r="V161" s="21" t="s">
        <v>1512</v>
      </c>
      <c r="W161" s="44">
        <v>17</v>
      </c>
      <c r="X161" s="44">
        <v>16</v>
      </c>
      <c r="Y161" s="44">
        <v>16</v>
      </c>
      <c r="Z161" s="4">
        <f t="shared" si="198"/>
        <v>49</v>
      </c>
      <c r="AA161" s="5">
        <f t="shared" si="200"/>
        <v>9</v>
      </c>
      <c r="AB161" s="38">
        <f t="shared" si="201"/>
        <v>230</v>
      </c>
      <c r="AC161" s="3">
        <f t="shared" si="202"/>
        <v>417</v>
      </c>
      <c r="AD161" s="5">
        <f t="shared" si="203"/>
        <v>84</v>
      </c>
      <c r="AE161" s="21"/>
      <c r="AF161" s="22"/>
      <c r="AG161" s="22"/>
      <c r="AH161" s="22"/>
      <c r="AI161" s="5">
        <f t="shared" si="209"/>
        <v>0</v>
      </c>
      <c r="AJ161" s="5">
        <f t="shared" si="172"/>
      </c>
      <c r="AK161" s="38">
        <f t="shared" si="173"/>
        <v>0</v>
      </c>
      <c r="AL161" s="3">
        <f t="shared" si="204"/>
        <v>417</v>
      </c>
      <c r="AM161" s="5">
        <f t="shared" si="174"/>
        <v>74</v>
      </c>
      <c r="AN161" s="21"/>
      <c r="AO161" s="22"/>
      <c r="AP161" s="22"/>
      <c r="AQ161" s="22"/>
      <c r="AR161" s="4">
        <f t="shared" si="205"/>
        <v>0</v>
      </c>
      <c r="AS161" s="5">
        <f t="shared" si="175"/>
      </c>
      <c r="AT161" s="38">
        <f t="shared" si="176"/>
        <v>0</v>
      </c>
      <c r="AU161" s="3">
        <f t="shared" si="206"/>
        <v>417</v>
      </c>
      <c r="AV161" s="5" t="e">
        <f t="shared" si="177"/>
        <v>#VALUE!</v>
      </c>
      <c r="AW161" s="21"/>
      <c r="AX161" s="22"/>
      <c r="AY161" s="22"/>
      <c r="AZ161" s="22"/>
      <c r="BA161" s="5">
        <f t="shared" si="212"/>
        <v>0</v>
      </c>
      <c r="BB161" s="5">
        <f t="shared" si="178"/>
      </c>
      <c r="BC161" s="39">
        <f t="shared" si="213"/>
        <v>0</v>
      </c>
      <c r="BD161" s="3">
        <f t="shared" si="211"/>
        <v>417</v>
      </c>
      <c r="BE161" s="5" t="e">
        <f t="shared" si="180"/>
        <v>#VALUE!</v>
      </c>
      <c r="BF161" s="21"/>
      <c r="BG161" s="22"/>
      <c r="BH161" s="22"/>
      <c r="BI161" s="22"/>
      <c r="BJ161" s="4">
        <f t="shared" si="207"/>
        <v>0</v>
      </c>
      <c r="BK161" s="5">
        <f t="shared" si="181"/>
      </c>
      <c r="BL161" s="38">
        <f t="shared" si="182"/>
        <v>0</v>
      </c>
      <c r="BM161" s="3">
        <f t="shared" si="208"/>
        <v>417</v>
      </c>
      <c r="BN161" s="5" t="e">
        <f t="shared" si="183"/>
        <v>#VALUE!</v>
      </c>
      <c r="BO161" s="21"/>
      <c r="BP161" s="22"/>
      <c r="BQ161" s="22"/>
      <c r="BR161" s="22"/>
      <c r="BS161" s="5">
        <f t="shared" si="184"/>
        <v>0</v>
      </c>
      <c r="BT161" s="5">
        <f t="shared" si="185"/>
      </c>
      <c r="BU161" s="49">
        <f t="shared" si="186"/>
        <v>0</v>
      </c>
      <c r="BV161" s="3">
        <f t="shared" si="210"/>
        <v>417</v>
      </c>
      <c r="BW161" s="69" t="e">
        <f t="shared" si="187"/>
        <v>#VALUE!</v>
      </c>
      <c r="CA161" s="87"/>
    </row>
    <row r="162" spans="2:79" ht="15">
      <c r="B162" s="105" t="s">
        <v>965</v>
      </c>
      <c r="C162" s="106" t="s">
        <v>811</v>
      </c>
      <c r="D162" s="107">
        <v>1117070025</v>
      </c>
      <c r="E162" s="65" t="s">
        <v>485</v>
      </c>
      <c r="F162" s="5">
        <v>15</v>
      </c>
      <c r="G162" s="5">
        <v>12</v>
      </c>
      <c r="H162" s="5">
        <v>8</v>
      </c>
      <c r="I162" s="5">
        <f t="shared" si="214"/>
        <v>35</v>
      </c>
      <c r="J162" s="5">
        <f t="shared" si="215"/>
        <v>130</v>
      </c>
      <c r="K162" s="4">
        <f t="shared" si="216"/>
        <v>83</v>
      </c>
      <c r="L162" s="5">
        <f t="shared" si="217"/>
        <v>130</v>
      </c>
      <c r="M162" s="21" t="s">
        <v>1223</v>
      </c>
      <c r="N162" s="22">
        <v>11</v>
      </c>
      <c r="O162" s="22">
        <v>9</v>
      </c>
      <c r="P162" s="22">
        <v>10</v>
      </c>
      <c r="Q162" s="4">
        <f t="shared" si="168"/>
        <v>30</v>
      </c>
      <c r="R162" s="5">
        <f t="shared" si="169"/>
        <v>226</v>
      </c>
      <c r="S162" s="38">
        <f t="shared" si="170"/>
        <v>27</v>
      </c>
      <c r="T162" s="3">
        <f t="shared" si="171"/>
        <v>110</v>
      </c>
      <c r="U162" s="5">
        <f t="shared" si="199"/>
        <v>214</v>
      </c>
      <c r="V162" s="21" t="s">
        <v>1513</v>
      </c>
      <c r="W162" s="44">
        <v>13</v>
      </c>
      <c r="X162" s="44">
        <v>12</v>
      </c>
      <c r="Y162" s="44">
        <v>15</v>
      </c>
      <c r="Z162" s="4">
        <f t="shared" si="198"/>
        <v>40</v>
      </c>
      <c r="AA162" s="5">
        <f t="shared" si="200"/>
        <v>98</v>
      </c>
      <c r="AB162" s="38">
        <f t="shared" si="201"/>
        <v>141</v>
      </c>
      <c r="AC162" s="3">
        <f t="shared" si="202"/>
        <v>251</v>
      </c>
      <c r="AD162" s="5">
        <f t="shared" si="203"/>
        <v>172</v>
      </c>
      <c r="AE162" s="21"/>
      <c r="AF162" s="22"/>
      <c r="AG162" s="22"/>
      <c r="AH162" s="22"/>
      <c r="AI162" s="5">
        <f t="shared" si="209"/>
        <v>0</v>
      </c>
      <c r="AJ162" s="5">
        <f t="shared" si="172"/>
      </c>
      <c r="AK162" s="38">
        <f t="shared" si="173"/>
        <v>0</v>
      </c>
      <c r="AL162" s="3">
        <f t="shared" si="204"/>
        <v>251</v>
      </c>
      <c r="AM162" s="5">
        <f t="shared" si="174"/>
        <v>151</v>
      </c>
      <c r="AN162" s="21"/>
      <c r="AO162" s="22"/>
      <c r="AP162" s="22"/>
      <c r="AQ162" s="22"/>
      <c r="AR162" s="4">
        <f t="shared" si="205"/>
        <v>0</v>
      </c>
      <c r="AS162" s="5">
        <f t="shared" si="175"/>
      </c>
      <c r="AT162" s="38">
        <f t="shared" si="176"/>
        <v>0</v>
      </c>
      <c r="AU162" s="3">
        <f t="shared" si="206"/>
        <v>251</v>
      </c>
      <c r="AV162" s="5" t="e">
        <f t="shared" si="177"/>
        <v>#VALUE!</v>
      </c>
      <c r="AW162" s="21"/>
      <c r="AX162" s="22"/>
      <c r="AY162" s="22"/>
      <c r="AZ162" s="22"/>
      <c r="BA162" s="5">
        <f t="shared" si="212"/>
        <v>0</v>
      </c>
      <c r="BB162" s="5">
        <f t="shared" si="178"/>
      </c>
      <c r="BC162" s="39">
        <f t="shared" si="213"/>
        <v>0</v>
      </c>
      <c r="BD162" s="3">
        <f t="shared" si="211"/>
        <v>251</v>
      </c>
      <c r="BE162" s="5" t="e">
        <f t="shared" si="180"/>
        <v>#VALUE!</v>
      </c>
      <c r="BF162" s="21"/>
      <c r="BG162" s="22"/>
      <c r="BH162" s="22"/>
      <c r="BI162" s="22"/>
      <c r="BJ162" s="4">
        <f t="shared" si="207"/>
        <v>0</v>
      </c>
      <c r="BK162" s="5">
        <f t="shared" si="181"/>
      </c>
      <c r="BL162" s="38">
        <f t="shared" si="182"/>
        <v>0</v>
      </c>
      <c r="BM162" s="3">
        <f t="shared" si="208"/>
        <v>251</v>
      </c>
      <c r="BN162" s="5" t="e">
        <f t="shared" si="183"/>
        <v>#VALUE!</v>
      </c>
      <c r="BO162" s="21"/>
      <c r="BP162" s="22"/>
      <c r="BQ162" s="22"/>
      <c r="BR162" s="22"/>
      <c r="BS162" s="5">
        <f t="shared" si="184"/>
        <v>0</v>
      </c>
      <c r="BT162" s="5">
        <f t="shared" si="185"/>
      </c>
      <c r="BU162" s="49">
        <f t="shared" si="186"/>
        <v>0</v>
      </c>
      <c r="BV162" s="3">
        <f t="shared" si="210"/>
        <v>251</v>
      </c>
      <c r="BW162" s="69" t="e">
        <f t="shared" si="187"/>
        <v>#VALUE!</v>
      </c>
      <c r="CA162" s="87"/>
    </row>
    <row r="163" spans="2:79" ht="15">
      <c r="B163" s="105" t="s">
        <v>1617</v>
      </c>
      <c r="C163" s="106" t="s">
        <v>811</v>
      </c>
      <c r="D163" s="107">
        <v>1117070028</v>
      </c>
      <c r="E163" s="65"/>
      <c r="F163" s="5"/>
      <c r="G163" s="5"/>
      <c r="H163" s="5"/>
      <c r="I163" s="5"/>
      <c r="J163" s="5"/>
      <c r="K163" s="4"/>
      <c r="L163" s="5"/>
      <c r="M163" s="21"/>
      <c r="N163" s="22"/>
      <c r="O163" s="22"/>
      <c r="P163" s="22"/>
      <c r="Q163" s="4"/>
      <c r="R163" s="5"/>
      <c r="S163" s="38"/>
      <c r="T163" s="3"/>
      <c r="U163" s="5">
        <f t="shared" si="199"/>
      </c>
      <c r="V163" s="21" t="s">
        <v>1514</v>
      </c>
      <c r="W163" s="44">
        <v>9</v>
      </c>
      <c r="X163" s="44">
        <v>11</v>
      </c>
      <c r="Y163" s="44">
        <v>13</v>
      </c>
      <c r="Z163" s="4">
        <f t="shared" si="198"/>
        <v>33</v>
      </c>
      <c r="AA163" s="5">
        <f t="shared" si="200"/>
        <v>208</v>
      </c>
      <c r="AB163" s="38">
        <f t="shared" si="201"/>
        <v>31</v>
      </c>
      <c r="AC163" s="3">
        <f t="shared" si="202"/>
        <v>31</v>
      </c>
      <c r="AD163" s="5">
        <f t="shared" si="203"/>
        <v>266</v>
      </c>
      <c r="AE163" s="21"/>
      <c r="AF163" s="22"/>
      <c r="AG163" s="22"/>
      <c r="AH163" s="22"/>
      <c r="AI163" s="5">
        <f t="shared" si="209"/>
        <v>0</v>
      </c>
      <c r="AJ163" s="5">
        <f t="shared" si="172"/>
      </c>
      <c r="AK163" s="38">
        <f t="shared" si="173"/>
        <v>0</v>
      </c>
      <c r="AL163" s="3">
        <f t="shared" si="204"/>
        <v>31</v>
      </c>
      <c r="AM163" s="5">
        <f t="shared" si="174"/>
        <v>242</v>
      </c>
      <c r="AN163" s="21"/>
      <c r="AO163" s="22"/>
      <c r="AP163" s="22"/>
      <c r="AQ163" s="22"/>
      <c r="AR163" s="4">
        <f t="shared" si="205"/>
        <v>0</v>
      </c>
      <c r="AS163" s="5">
        <f t="shared" si="175"/>
      </c>
      <c r="AT163" s="38">
        <f t="shared" si="176"/>
        <v>0</v>
      </c>
      <c r="AU163" s="3">
        <f t="shared" si="206"/>
        <v>31</v>
      </c>
      <c r="AV163" s="5" t="e">
        <f t="shared" si="177"/>
        <v>#VALUE!</v>
      </c>
      <c r="AW163" s="21"/>
      <c r="AX163" s="22"/>
      <c r="AY163" s="22"/>
      <c r="AZ163" s="22"/>
      <c r="BA163" s="5">
        <f t="shared" si="212"/>
        <v>0</v>
      </c>
      <c r="BB163" s="5">
        <f t="shared" si="178"/>
      </c>
      <c r="BC163" s="38">
        <f t="shared" si="213"/>
        <v>0</v>
      </c>
      <c r="BD163" s="3">
        <f t="shared" si="211"/>
        <v>31</v>
      </c>
      <c r="BE163" s="5" t="e">
        <f t="shared" si="180"/>
        <v>#VALUE!</v>
      </c>
      <c r="BF163" s="21"/>
      <c r="BG163" s="22"/>
      <c r="BH163" s="22"/>
      <c r="BI163" s="22"/>
      <c r="BJ163" s="4">
        <f t="shared" si="207"/>
        <v>0</v>
      </c>
      <c r="BK163" s="5">
        <f t="shared" si="181"/>
      </c>
      <c r="BL163" s="38">
        <f t="shared" si="182"/>
        <v>0</v>
      </c>
      <c r="BM163" s="3">
        <f t="shared" si="208"/>
        <v>31</v>
      </c>
      <c r="BN163" s="5" t="e">
        <f t="shared" si="183"/>
        <v>#VALUE!</v>
      </c>
      <c r="BO163" s="21"/>
      <c r="BP163" s="22"/>
      <c r="BQ163" s="22"/>
      <c r="BR163" s="22"/>
      <c r="BS163" s="5">
        <f t="shared" si="184"/>
        <v>0</v>
      </c>
      <c r="BT163" s="5">
        <f t="shared" si="185"/>
      </c>
      <c r="BU163" s="49">
        <f t="shared" si="186"/>
        <v>0</v>
      </c>
      <c r="BV163" s="3">
        <f t="shared" si="210"/>
        <v>31</v>
      </c>
      <c r="BW163" s="69" t="e">
        <f t="shared" si="187"/>
        <v>#VALUE!</v>
      </c>
      <c r="CA163" s="87"/>
    </row>
    <row r="164" spans="2:79" ht="15">
      <c r="B164" s="105" t="s">
        <v>967</v>
      </c>
      <c r="C164" s="106" t="s">
        <v>811</v>
      </c>
      <c r="D164" s="107">
        <v>1117070029</v>
      </c>
      <c r="E164" s="99" t="s">
        <v>459</v>
      </c>
      <c r="F164" s="95">
        <v>14</v>
      </c>
      <c r="G164" s="95">
        <v>12</v>
      </c>
      <c r="H164" s="95">
        <v>10</v>
      </c>
      <c r="I164" s="95">
        <f aca="true" t="shared" si="218" ref="I164:I178">SUM(F164:H164)</f>
        <v>36</v>
      </c>
      <c r="J164" s="95">
        <f aca="true" t="shared" si="219" ref="J164:J178">IF(E164="","",RANK(I164,I$7:I$346))</f>
        <v>115</v>
      </c>
      <c r="K164" s="94">
        <f aca="true" t="shared" si="220" ref="K164:K178">IF(J164="",0,I$355+1-J164)</f>
        <v>98</v>
      </c>
      <c r="L164" s="95">
        <f aca="true" t="shared" si="221" ref="L164:L178">IF(E164="","",RANK(K164,K$7:K$350))</f>
        <v>115</v>
      </c>
      <c r="M164" s="21" t="s">
        <v>1224</v>
      </c>
      <c r="N164" s="22">
        <v>13</v>
      </c>
      <c r="O164" s="22">
        <v>14</v>
      </c>
      <c r="P164" s="22">
        <v>10</v>
      </c>
      <c r="Q164" s="4">
        <f aca="true" t="shared" si="222" ref="Q164:Q191">SUM(N164:P164)</f>
        <v>37</v>
      </c>
      <c r="R164" s="5">
        <f aca="true" t="shared" si="223" ref="R164:R191">IF(M164="","",RANK(Q164,Q$7:Q$354))</f>
        <v>107</v>
      </c>
      <c r="S164" s="38">
        <f aca="true" t="shared" si="224" ref="S164:S191">IF(R164="",0,Q$355+1-R164)</f>
        <v>146</v>
      </c>
      <c r="T164" s="3">
        <f aca="true" t="shared" si="225" ref="T164:T191">S164+K164</f>
        <v>244</v>
      </c>
      <c r="U164" s="5">
        <f t="shared" si="199"/>
        <v>106</v>
      </c>
      <c r="V164" s="21" t="s">
        <v>1515</v>
      </c>
      <c r="W164" s="44">
        <v>11</v>
      </c>
      <c r="X164" s="44">
        <v>12</v>
      </c>
      <c r="Y164" s="44">
        <v>12</v>
      </c>
      <c r="Z164" s="4">
        <f aca="true" t="shared" si="226" ref="Z164:Z195">SUM(W164:Y164)</f>
        <v>35</v>
      </c>
      <c r="AA164" s="5">
        <f t="shared" si="200"/>
        <v>182</v>
      </c>
      <c r="AB164" s="38">
        <f t="shared" si="201"/>
        <v>57</v>
      </c>
      <c r="AC164" s="3">
        <f t="shared" si="202"/>
        <v>301</v>
      </c>
      <c r="AD164" s="5">
        <f t="shared" si="203"/>
        <v>151</v>
      </c>
      <c r="AE164" s="21"/>
      <c r="AF164" s="22"/>
      <c r="AG164" s="22"/>
      <c r="AH164" s="22"/>
      <c r="AI164" s="5"/>
      <c r="AJ164" s="5"/>
      <c r="AK164" s="38"/>
      <c r="AL164" s="3"/>
      <c r="AM164" s="5"/>
      <c r="AN164" s="21"/>
      <c r="AO164" s="22"/>
      <c r="AP164" s="22"/>
      <c r="AQ164" s="22"/>
      <c r="AR164" s="4"/>
      <c r="AS164" s="5"/>
      <c r="AT164" s="38"/>
      <c r="AU164" s="3"/>
      <c r="AV164" s="5"/>
      <c r="AW164" s="21"/>
      <c r="AX164" s="22"/>
      <c r="AY164" s="22"/>
      <c r="AZ164" s="22"/>
      <c r="BA164" s="5"/>
      <c r="BB164" s="5"/>
      <c r="BC164" s="38"/>
      <c r="BD164" s="3"/>
      <c r="BE164" s="5"/>
      <c r="BF164" s="21"/>
      <c r="BG164" s="22"/>
      <c r="BH164" s="22"/>
      <c r="BI164" s="22"/>
      <c r="BJ164" s="4"/>
      <c r="BK164" s="5"/>
      <c r="BL164" s="38"/>
      <c r="BM164" s="3"/>
      <c r="BN164" s="5"/>
      <c r="BO164" s="21"/>
      <c r="BP164" s="22"/>
      <c r="BQ164" s="22"/>
      <c r="BR164" s="22"/>
      <c r="BS164" s="5"/>
      <c r="BT164" s="5"/>
      <c r="BU164" s="49"/>
      <c r="BV164" s="3"/>
      <c r="BW164" s="69"/>
      <c r="CA164" s="87"/>
    </row>
    <row r="165" spans="2:79" ht="15">
      <c r="B165" s="105" t="s">
        <v>87</v>
      </c>
      <c r="C165" s="106" t="s">
        <v>708</v>
      </c>
      <c r="D165" s="107">
        <v>1117540003</v>
      </c>
      <c r="E165" s="99" t="s">
        <v>224</v>
      </c>
      <c r="F165" s="95">
        <v>15</v>
      </c>
      <c r="G165" s="95">
        <v>14</v>
      </c>
      <c r="H165" s="95">
        <v>18</v>
      </c>
      <c r="I165" s="95">
        <f t="shared" si="218"/>
        <v>47</v>
      </c>
      <c r="J165" s="95">
        <f t="shared" si="219"/>
        <v>8</v>
      </c>
      <c r="K165" s="94">
        <f t="shared" si="220"/>
        <v>205</v>
      </c>
      <c r="L165" s="95">
        <f t="shared" si="221"/>
        <v>8</v>
      </c>
      <c r="M165" s="21" t="s">
        <v>1133</v>
      </c>
      <c r="N165" s="22">
        <v>14</v>
      </c>
      <c r="O165" s="22">
        <v>19</v>
      </c>
      <c r="P165" s="22">
        <v>18</v>
      </c>
      <c r="Q165" s="4">
        <f t="shared" si="222"/>
        <v>51</v>
      </c>
      <c r="R165" s="5">
        <f t="shared" si="223"/>
        <v>2</v>
      </c>
      <c r="S165" s="38">
        <f t="shared" si="224"/>
        <v>251</v>
      </c>
      <c r="T165" s="3">
        <f t="shared" si="225"/>
        <v>456</v>
      </c>
      <c r="U165" s="5">
        <f t="shared" si="199"/>
        <v>1</v>
      </c>
      <c r="V165" s="21" t="s">
        <v>1516</v>
      </c>
      <c r="W165" s="44">
        <v>14</v>
      </c>
      <c r="X165" s="44">
        <v>14</v>
      </c>
      <c r="Y165" s="44">
        <v>14</v>
      </c>
      <c r="Z165" s="4">
        <f t="shared" si="226"/>
        <v>42</v>
      </c>
      <c r="AA165" s="5">
        <f t="shared" si="200"/>
        <v>66</v>
      </c>
      <c r="AB165" s="38">
        <f t="shared" si="201"/>
        <v>173</v>
      </c>
      <c r="AC165" s="3">
        <f t="shared" si="202"/>
        <v>629</v>
      </c>
      <c r="AD165" s="5">
        <f t="shared" si="203"/>
        <v>3</v>
      </c>
      <c r="AE165" s="21"/>
      <c r="AF165" s="22"/>
      <c r="AG165" s="22"/>
      <c r="AH165" s="22"/>
      <c r="AI165" s="5">
        <f t="shared" si="209"/>
        <v>0</v>
      </c>
      <c r="AJ165" s="5">
        <f aca="true" t="shared" si="227" ref="AJ165:AJ192">IF(AE165="","",RANK(AI165,AI$7:AI$305))</f>
      </c>
      <c r="AK165" s="38">
        <f aca="true" t="shared" si="228" ref="AK165:AK192">IF(AJ165="",0,AI$306+1-AJ165)</f>
        <v>0</v>
      </c>
      <c r="AL165" s="3">
        <f t="shared" si="204"/>
        <v>629</v>
      </c>
      <c r="AM165" s="5">
        <f aca="true" t="shared" si="229" ref="AM165:AM192">IF(AL165=0,"",RANK(AL165,AL$7:AL$305))</f>
        <v>3</v>
      </c>
      <c r="AN165" s="21"/>
      <c r="AO165" s="22"/>
      <c r="AP165" s="22"/>
      <c r="AQ165" s="22"/>
      <c r="AR165" s="4">
        <f t="shared" si="205"/>
        <v>0</v>
      </c>
      <c r="AS165" s="5">
        <f aca="true" t="shared" si="230" ref="AS165:AS192">IF(AN165="","",RANK(AR165,AR$7:AR$305))</f>
      </c>
      <c r="AT165" s="38">
        <f aca="true" t="shared" si="231" ref="AT165:AT192">IF(AS165="",0,AR$306+1-AS165)</f>
        <v>0</v>
      </c>
      <c r="AU165" s="3">
        <f t="shared" si="206"/>
        <v>629</v>
      </c>
      <c r="AV165" s="5" t="e">
        <f aca="true" t="shared" si="232" ref="AV165:AV192">IF(AU165=0,"",RANK(AU165,AU$7:AU$305))</f>
        <v>#VALUE!</v>
      </c>
      <c r="AW165" s="21"/>
      <c r="AX165" s="22"/>
      <c r="AY165" s="22"/>
      <c r="AZ165" s="22"/>
      <c r="BA165" s="5">
        <f t="shared" si="212"/>
        <v>0</v>
      </c>
      <c r="BB165" s="5">
        <f aca="true" t="shared" si="233" ref="BB165:BB192">IF(AW165="","",RANK(BA165,BA$7:BA$305))</f>
      </c>
      <c r="BC165" s="38">
        <f aca="true" t="shared" si="234" ref="BC165:BC192">IF(BB165="",0,BA$306+1-BB165)</f>
        <v>0</v>
      </c>
      <c r="BD165" s="3">
        <f t="shared" si="211"/>
        <v>629</v>
      </c>
      <c r="BE165" s="5" t="e">
        <f aca="true" t="shared" si="235" ref="BE165:BE192">IF(BD165=0,"",RANK(BD165,BD$7:BD$305))</f>
        <v>#VALUE!</v>
      </c>
      <c r="BF165" s="21"/>
      <c r="BG165" s="22"/>
      <c r="BH165" s="22"/>
      <c r="BI165" s="22"/>
      <c r="BJ165" s="4">
        <f t="shared" si="207"/>
        <v>0</v>
      </c>
      <c r="BK165" s="5">
        <f aca="true" t="shared" si="236" ref="BK165:BK192">IF(BF165="","",RANK(BJ165,BJ$7:BJ$305))</f>
      </c>
      <c r="BL165" s="38">
        <f aca="true" t="shared" si="237" ref="BL165:BL192">IF(BK165="",0,BJ$306+1-BK165)</f>
        <v>0</v>
      </c>
      <c r="BM165" s="3">
        <f t="shared" si="208"/>
        <v>629</v>
      </c>
      <c r="BN165" s="5" t="e">
        <f aca="true" t="shared" si="238" ref="BN165:BN192">IF(BM165=0,"",RANK(BM165,BM$7:BM$305))</f>
        <v>#VALUE!</v>
      </c>
      <c r="BO165" s="21"/>
      <c r="BP165" s="22"/>
      <c r="BQ165" s="22"/>
      <c r="BR165" s="22"/>
      <c r="BS165" s="5">
        <f t="shared" si="184"/>
        <v>0</v>
      </c>
      <c r="BT165" s="5">
        <f aca="true" t="shared" si="239" ref="BT165:BT192">IF(BO165="","",RANK(BS165,BS$8:BS$305))</f>
      </c>
      <c r="BU165" s="49">
        <f aca="true" t="shared" si="240" ref="BU165:BU192">IF(BT165="",0,BS$306+1-BT165)</f>
        <v>0</v>
      </c>
      <c r="BV165" s="3">
        <f t="shared" si="210"/>
        <v>629</v>
      </c>
      <c r="BW165" s="69" t="e">
        <f aca="true" t="shared" si="241" ref="BW165:BW192">IF(BV165=0,"",RANK(BV165,BV$8:BV$305))</f>
        <v>#VALUE!</v>
      </c>
      <c r="CA165" s="87"/>
    </row>
    <row r="166" spans="2:79" ht="15">
      <c r="B166" s="105" t="s">
        <v>88</v>
      </c>
      <c r="C166" s="106" t="s">
        <v>708</v>
      </c>
      <c r="D166" s="107">
        <v>1117540015</v>
      </c>
      <c r="E166" s="65" t="s">
        <v>509</v>
      </c>
      <c r="F166" s="5">
        <v>11</v>
      </c>
      <c r="G166" s="5">
        <v>12</v>
      </c>
      <c r="H166" s="5">
        <v>11</v>
      </c>
      <c r="I166" s="5">
        <f t="shared" si="218"/>
        <v>34</v>
      </c>
      <c r="J166" s="5">
        <f t="shared" si="219"/>
        <v>147</v>
      </c>
      <c r="K166" s="4">
        <f t="shared" si="220"/>
        <v>66</v>
      </c>
      <c r="L166" s="5">
        <f t="shared" si="221"/>
        <v>147</v>
      </c>
      <c r="M166" s="21" t="s">
        <v>1225</v>
      </c>
      <c r="N166" s="22">
        <v>11</v>
      </c>
      <c r="O166" s="22">
        <v>16</v>
      </c>
      <c r="P166" s="22">
        <v>11</v>
      </c>
      <c r="Q166" s="4">
        <f t="shared" si="222"/>
        <v>38</v>
      </c>
      <c r="R166" s="5">
        <f t="shared" si="223"/>
        <v>89</v>
      </c>
      <c r="S166" s="38">
        <f t="shared" si="224"/>
        <v>164</v>
      </c>
      <c r="T166" s="3">
        <f t="shared" si="225"/>
        <v>230</v>
      </c>
      <c r="U166" s="5">
        <f t="shared" si="199"/>
        <v>118</v>
      </c>
      <c r="V166" s="21" t="s">
        <v>501</v>
      </c>
      <c r="W166" s="44">
        <v>14</v>
      </c>
      <c r="X166" s="44">
        <v>11</v>
      </c>
      <c r="Y166" s="44">
        <v>15</v>
      </c>
      <c r="Z166" s="4">
        <f t="shared" si="226"/>
        <v>40</v>
      </c>
      <c r="AA166" s="5">
        <f t="shared" si="200"/>
        <v>98</v>
      </c>
      <c r="AB166" s="38">
        <f t="shared" si="201"/>
        <v>141</v>
      </c>
      <c r="AC166" s="3">
        <f t="shared" si="202"/>
        <v>371</v>
      </c>
      <c r="AD166" s="5">
        <f t="shared" si="203"/>
        <v>103</v>
      </c>
      <c r="AE166" s="21"/>
      <c r="AF166" s="22"/>
      <c r="AG166" s="22"/>
      <c r="AH166" s="22"/>
      <c r="AI166" s="5">
        <f t="shared" si="209"/>
        <v>0</v>
      </c>
      <c r="AJ166" s="5">
        <f t="shared" si="227"/>
      </c>
      <c r="AK166" s="38">
        <f t="shared" si="228"/>
        <v>0</v>
      </c>
      <c r="AL166" s="3">
        <f t="shared" si="204"/>
        <v>371</v>
      </c>
      <c r="AM166" s="5">
        <f t="shared" si="229"/>
        <v>91</v>
      </c>
      <c r="AN166" s="21"/>
      <c r="AO166" s="22"/>
      <c r="AP166" s="22"/>
      <c r="AQ166" s="22"/>
      <c r="AR166" s="4">
        <f t="shared" si="205"/>
        <v>0</v>
      </c>
      <c r="AS166" s="5">
        <f t="shared" si="230"/>
      </c>
      <c r="AT166" s="38">
        <f t="shared" si="231"/>
        <v>0</v>
      </c>
      <c r="AU166" s="3">
        <f t="shared" si="206"/>
        <v>371</v>
      </c>
      <c r="AV166" s="5" t="e">
        <f t="shared" si="232"/>
        <v>#VALUE!</v>
      </c>
      <c r="AW166" s="21"/>
      <c r="AX166" s="22"/>
      <c r="AY166" s="22"/>
      <c r="AZ166" s="22"/>
      <c r="BA166" s="5">
        <f t="shared" si="212"/>
        <v>0</v>
      </c>
      <c r="BB166" s="5">
        <f t="shared" si="233"/>
      </c>
      <c r="BC166" s="38">
        <f t="shared" si="234"/>
        <v>0</v>
      </c>
      <c r="BD166" s="3">
        <f t="shared" si="211"/>
        <v>371</v>
      </c>
      <c r="BE166" s="5" t="e">
        <f t="shared" si="235"/>
        <v>#VALUE!</v>
      </c>
      <c r="BF166" s="21"/>
      <c r="BG166" s="22"/>
      <c r="BH166" s="22"/>
      <c r="BI166" s="22"/>
      <c r="BJ166" s="4">
        <f t="shared" si="207"/>
        <v>0</v>
      </c>
      <c r="BK166" s="5">
        <f t="shared" si="236"/>
      </c>
      <c r="BL166" s="38">
        <f t="shared" si="237"/>
        <v>0</v>
      </c>
      <c r="BM166" s="3">
        <f t="shared" si="208"/>
        <v>371</v>
      </c>
      <c r="BN166" s="5" t="e">
        <f t="shared" si="238"/>
        <v>#VALUE!</v>
      </c>
      <c r="BO166" s="21"/>
      <c r="BP166" s="22"/>
      <c r="BQ166" s="22"/>
      <c r="BR166" s="22"/>
      <c r="BS166" s="5">
        <f t="shared" si="184"/>
        <v>0</v>
      </c>
      <c r="BT166" s="5">
        <f t="shared" si="239"/>
      </c>
      <c r="BU166" s="49">
        <f t="shared" si="240"/>
        <v>0</v>
      </c>
      <c r="BV166" s="3">
        <f t="shared" si="210"/>
        <v>371</v>
      </c>
      <c r="BW166" s="69" t="e">
        <f t="shared" si="241"/>
        <v>#VALUE!</v>
      </c>
      <c r="CA166" s="87"/>
    </row>
    <row r="167" spans="2:79" ht="15">
      <c r="B167" s="105" t="s">
        <v>89</v>
      </c>
      <c r="C167" s="106" t="s">
        <v>708</v>
      </c>
      <c r="D167" s="107">
        <v>1117540021</v>
      </c>
      <c r="E167" s="65" t="s">
        <v>590</v>
      </c>
      <c r="F167" s="5">
        <v>9</v>
      </c>
      <c r="G167" s="5">
        <v>11</v>
      </c>
      <c r="H167" s="5">
        <v>10</v>
      </c>
      <c r="I167" s="5">
        <f t="shared" si="218"/>
        <v>30</v>
      </c>
      <c r="J167" s="5">
        <f t="shared" si="219"/>
        <v>193</v>
      </c>
      <c r="K167" s="4">
        <f t="shared" si="220"/>
        <v>20</v>
      </c>
      <c r="L167" s="5">
        <f t="shared" si="221"/>
        <v>193</v>
      </c>
      <c r="M167" s="21" t="s">
        <v>1226</v>
      </c>
      <c r="N167" s="22">
        <v>12</v>
      </c>
      <c r="O167" s="22">
        <v>14</v>
      </c>
      <c r="P167" s="22">
        <v>15</v>
      </c>
      <c r="Q167" s="4">
        <f t="shared" si="222"/>
        <v>41</v>
      </c>
      <c r="R167" s="5">
        <f t="shared" si="223"/>
        <v>50</v>
      </c>
      <c r="S167" s="38">
        <f t="shared" si="224"/>
        <v>203</v>
      </c>
      <c r="T167" s="3">
        <f t="shared" si="225"/>
        <v>223</v>
      </c>
      <c r="U167" s="5">
        <f t="shared" si="199"/>
        <v>127</v>
      </c>
      <c r="V167" s="21" t="s">
        <v>1517</v>
      </c>
      <c r="W167" s="44">
        <v>10</v>
      </c>
      <c r="X167" s="44">
        <v>8</v>
      </c>
      <c r="Y167" s="44">
        <v>13</v>
      </c>
      <c r="Z167" s="4">
        <f t="shared" si="226"/>
        <v>31</v>
      </c>
      <c r="AA167" s="5">
        <f t="shared" si="200"/>
        <v>221</v>
      </c>
      <c r="AB167" s="38">
        <f t="shared" si="201"/>
        <v>18</v>
      </c>
      <c r="AC167" s="3">
        <f t="shared" si="202"/>
        <v>241</v>
      </c>
      <c r="AD167" s="5">
        <f t="shared" si="203"/>
        <v>178</v>
      </c>
      <c r="AE167" s="21"/>
      <c r="AF167" s="22"/>
      <c r="AG167" s="22"/>
      <c r="AH167" s="22"/>
      <c r="AI167" s="5">
        <f t="shared" si="209"/>
        <v>0</v>
      </c>
      <c r="AJ167" s="5">
        <f t="shared" si="227"/>
      </c>
      <c r="AK167" s="38">
        <f t="shared" si="228"/>
        <v>0</v>
      </c>
      <c r="AL167" s="3">
        <f t="shared" si="204"/>
        <v>241</v>
      </c>
      <c r="AM167" s="5">
        <f t="shared" si="229"/>
        <v>157</v>
      </c>
      <c r="AN167" s="21"/>
      <c r="AO167" s="22"/>
      <c r="AP167" s="22"/>
      <c r="AQ167" s="22"/>
      <c r="AR167" s="4">
        <f t="shared" si="205"/>
        <v>0</v>
      </c>
      <c r="AS167" s="5">
        <f t="shared" si="230"/>
      </c>
      <c r="AT167" s="38">
        <f t="shared" si="231"/>
        <v>0</v>
      </c>
      <c r="AU167" s="3">
        <f t="shared" si="206"/>
        <v>241</v>
      </c>
      <c r="AV167" s="5" t="e">
        <f t="shared" si="232"/>
        <v>#VALUE!</v>
      </c>
      <c r="AW167" s="21"/>
      <c r="AX167" s="22"/>
      <c r="AY167" s="22"/>
      <c r="AZ167" s="22"/>
      <c r="BA167" s="5">
        <f t="shared" si="212"/>
        <v>0</v>
      </c>
      <c r="BB167" s="5">
        <f t="shared" si="233"/>
      </c>
      <c r="BC167" s="38">
        <f t="shared" si="234"/>
        <v>0</v>
      </c>
      <c r="BD167" s="3">
        <f t="shared" si="211"/>
        <v>241</v>
      </c>
      <c r="BE167" s="5" t="e">
        <f t="shared" si="235"/>
        <v>#VALUE!</v>
      </c>
      <c r="BF167" s="21"/>
      <c r="BG167" s="22"/>
      <c r="BH167" s="22"/>
      <c r="BI167" s="22"/>
      <c r="BJ167" s="4">
        <f t="shared" si="207"/>
        <v>0</v>
      </c>
      <c r="BK167" s="5">
        <f t="shared" si="236"/>
      </c>
      <c r="BL167" s="38">
        <f t="shared" si="237"/>
        <v>0</v>
      </c>
      <c r="BM167" s="3">
        <f t="shared" si="208"/>
        <v>241</v>
      </c>
      <c r="BN167" s="5" t="e">
        <f t="shared" si="238"/>
        <v>#VALUE!</v>
      </c>
      <c r="BO167" s="21"/>
      <c r="BP167" s="22"/>
      <c r="BQ167" s="22"/>
      <c r="BR167" s="22"/>
      <c r="BS167" s="5">
        <f t="shared" si="184"/>
        <v>0</v>
      </c>
      <c r="BT167" s="5">
        <f t="shared" si="239"/>
      </c>
      <c r="BU167" s="49">
        <f t="shared" si="240"/>
        <v>0</v>
      </c>
      <c r="BV167" s="3">
        <f t="shared" si="210"/>
        <v>241</v>
      </c>
      <c r="BW167" s="69" t="e">
        <f t="shared" si="241"/>
        <v>#VALUE!</v>
      </c>
      <c r="CA167" s="87"/>
    </row>
    <row r="168" spans="2:79" ht="15">
      <c r="B168" s="105" t="s">
        <v>90</v>
      </c>
      <c r="C168" s="106" t="s">
        <v>708</v>
      </c>
      <c r="D168" s="107">
        <v>1117540022</v>
      </c>
      <c r="E168" s="99" t="s">
        <v>369</v>
      </c>
      <c r="F168" s="95">
        <v>12</v>
      </c>
      <c r="G168" s="95">
        <v>10</v>
      </c>
      <c r="H168" s="95">
        <v>17</v>
      </c>
      <c r="I168" s="95">
        <f t="shared" si="218"/>
        <v>39</v>
      </c>
      <c r="J168" s="95">
        <f t="shared" si="219"/>
        <v>72</v>
      </c>
      <c r="K168" s="94">
        <f t="shared" si="220"/>
        <v>141</v>
      </c>
      <c r="L168" s="95">
        <f t="shared" si="221"/>
        <v>72</v>
      </c>
      <c r="M168" s="21" t="s">
        <v>1227</v>
      </c>
      <c r="N168" s="22">
        <v>12</v>
      </c>
      <c r="O168" s="22">
        <v>10</v>
      </c>
      <c r="P168" s="22">
        <v>12</v>
      </c>
      <c r="Q168" s="4">
        <f t="shared" si="222"/>
        <v>34</v>
      </c>
      <c r="R168" s="5">
        <f t="shared" si="223"/>
        <v>174</v>
      </c>
      <c r="S168" s="38">
        <f t="shared" si="224"/>
        <v>79</v>
      </c>
      <c r="T168" s="3">
        <f t="shared" si="225"/>
        <v>220</v>
      </c>
      <c r="U168" s="5">
        <f t="shared" si="199"/>
        <v>136</v>
      </c>
      <c r="V168" s="21" t="s">
        <v>1518</v>
      </c>
      <c r="W168" s="44">
        <v>12</v>
      </c>
      <c r="X168" s="44">
        <v>16</v>
      </c>
      <c r="Y168" s="44">
        <v>14</v>
      </c>
      <c r="Z168" s="4">
        <f t="shared" si="226"/>
        <v>42</v>
      </c>
      <c r="AA168" s="5">
        <f t="shared" si="200"/>
        <v>66</v>
      </c>
      <c r="AB168" s="38">
        <f t="shared" si="201"/>
        <v>173</v>
      </c>
      <c r="AC168" s="3">
        <f t="shared" si="202"/>
        <v>393</v>
      </c>
      <c r="AD168" s="5">
        <f t="shared" si="203"/>
        <v>94</v>
      </c>
      <c r="AE168" s="21"/>
      <c r="AF168" s="22"/>
      <c r="AG168" s="22"/>
      <c r="AH168" s="22"/>
      <c r="AI168" s="5">
        <f t="shared" si="209"/>
        <v>0</v>
      </c>
      <c r="AJ168" s="5">
        <f t="shared" si="227"/>
      </c>
      <c r="AK168" s="38">
        <f t="shared" si="228"/>
        <v>0</v>
      </c>
      <c r="AL168" s="3">
        <f t="shared" si="204"/>
        <v>393</v>
      </c>
      <c r="AM168" s="5">
        <f t="shared" si="229"/>
        <v>84</v>
      </c>
      <c r="AN168" s="21"/>
      <c r="AO168" s="22"/>
      <c r="AP168" s="22"/>
      <c r="AQ168" s="22"/>
      <c r="AR168" s="4">
        <f t="shared" si="205"/>
        <v>0</v>
      </c>
      <c r="AS168" s="5">
        <f t="shared" si="230"/>
      </c>
      <c r="AT168" s="38">
        <f t="shared" si="231"/>
        <v>0</v>
      </c>
      <c r="AU168" s="3">
        <f t="shared" si="206"/>
        <v>393</v>
      </c>
      <c r="AV168" s="5" t="e">
        <f t="shared" si="232"/>
        <v>#VALUE!</v>
      </c>
      <c r="AW168" s="21"/>
      <c r="AX168" s="22"/>
      <c r="AY168" s="22"/>
      <c r="AZ168" s="22"/>
      <c r="BA168" s="5">
        <f t="shared" si="212"/>
        <v>0</v>
      </c>
      <c r="BB168" s="5">
        <f t="shared" si="233"/>
      </c>
      <c r="BC168" s="38">
        <f t="shared" si="234"/>
        <v>0</v>
      </c>
      <c r="BD168" s="3">
        <f t="shared" si="211"/>
        <v>393</v>
      </c>
      <c r="BE168" s="5" t="e">
        <f t="shared" si="235"/>
        <v>#VALUE!</v>
      </c>
      <c r="BF168" s="21"/>
      <c r="BG168" s="22"/>
      <c r="BH168" s="22"/>
      <c r="BI168" s="22"/>
      <c r="BJ168" s="4">
        <f t="shared" si="207"/>
        <v>0</v>
      </c>
      <c r="BK168" s="5">
        <f t="shared" si="236"/>
      </c>
      <c r="BL168" s="38">
        <f t="shared" si="237"/>
        <v>0</v>
      </c>
      <c r="BM168" s="3">
        <f t="shared" si="208"/>
        <v>393</v>
      </c>
      <c r="BN168" s="5" t="e">
        <f t="shared" si="238"/>
        <v>#VALUE!</v>
      </c>
      <c r="BO168" s="21"/>
      <c r="BP168" s="22"/>
      <c r="BQ168" s="22"/>
      <c r="BR168" s="22"/>
      <c r="BS168" s="5">
        <f t="shared" si="184"/>
        <v>0</v>
      </c>
      <c r="BT168" s="5">
        <f t="shared" si="239"/>
      </c>
      <c r="BU168" s="49">
        <f t="shared" si="240"/>
        <v>0</v>
      </c>
      <c r="BV168" s="3">
        <f t="shared" si="210"/>
        <v>393</v>
      </c>
      <c r="BW168" s="69" t="e">
        <f t="shared" si="241"/>
        <v>#VALUE!</v>
      </c>
      <c r="CA168" s="87"/>
    </row>
    <row r="169" spans="2:79" ht="15">
      <c r="B169" s="105" t="s">
        <v>91</v>
      </c>
      <c r="C169" s="106" t="s">
        <v>708</v>
      </c>
      <c r="D169" s="107">
        <v>1117540027</v>
      </c>
      <c r="E169" s="65" t="s">
        <v>602</v>
      </c>
      <c r="F169" s="5">
        <v>11</v>
      </c>
      <c r="G169" s="5">
        <v>10</v>
      </c>
      <c r="H169" s="5">
        <v>8</v>
      </c>
      <c r="I169" s="5">
        <f t="shared" si="218"/>
        <v>29</v>
      </c>
      <c r="J169" s="5">
        <f t="shared" si="219"/>
        <v>201</v>
      </c>
      <c r="K169" s="4">
        <f t="shared" si="220"/>
        <v>12</v>
      </c>
      <c r="L169" s="5">
        <f t="shared" si="221"/>
        <v>201</v>
      </c>
      <c r="M169" s="21" t="s">
        <v>1228</v>
      </c>
      <c r="N169" s="22">
        <v>13</v>
      </c>
      <c r="O169" s="22">
        <v>19</v>
      </c>
      <c r="P169" s="22">
        <v>20</v>
      </c>
      <c r="Q169" s="4">
        <f t="shared" si="222"/>
        <v>52</v>
      </c>
      <c r="R169" s="5">
        <f t="shared" si="223"/>
        <v>1</v>
      </c>
      <c r="S169" s="38">
        <f t="shared" si="224"/>
        <v>252</v>
      </c>
      <c r="T169" s="3">
        <f t="shared" si="225"/>
        <v>264</v>
      </c>
      <c r="U169" s="5">
        <f t="shared" si="199"/>
        <v>91</v>
      </c>
      <c r="V169" s="21" t="s">
        <v>1519</v>
      </c>
      <c r="W169" s="44">
        <v>10</v>
      </c>
      <c r="X169" s="44">
        <v>13</v>
      </c>
      <c r="Y169" s="44">
        <v>15</v>
      </c>
      <c r="Z169" s="4">
        <f t="shared" si="226"/>
        <v>38</v>
      </c>
      <c r="AA169" s="5">
        <f t="shared" si="200"/>
        <v>126</v>
      </c>
      <c r="AB169" s="38">
        <f t="shared" si="201"/>
        <v>113</v>
      </c>
      <c r="AC169" s="3">
        <f t="shared" si="202"/>
        <v>377</v>
      </c>
      <c r="AD169" s="5">
        <f t="shared" si="203"/>
        <v>100</v>
      </c>
      <c r="AE169" s="21"/>
      <c r="AF169" s="22"/>
      <c r="AG169" s="22"/>
      <c r="AH169" s="22"/>
      <c r="AI169" s="5">
        <f t="shared" si="209"/>
        <v>0</v>
      </c>
      <c r="AJ169" s="5">
        <f t="shared" si="227"/>
      </c>
      <c r="AK169" s="38">
        <f t="shared" si="228"/>
        <v>0</v>
      </c>
      <c r="AL169" s="3">
        <f t="shared" si="204"/>
        <v>377</v>
      </c>
      <c r="AM169" s="5">
        <f t="shared" si="229"/>
        <v>89</v>
      </c>
      <c r="AN169" s="21"/>
      <c r="AO169" s="22"/>
      <c r="AP169" s="22"/>
      <c r="AQ169" s="22"/>
      <c r="AR169" s="4">
        <f t="shared" si="205"/>
        <v>0</v>
      </c>
      <c r="AS169" s="5">
        <f t="shared" si="230"/>
      </c>
      <c r="AT169" s="38">
        <f t="shared" si="231"/>
        <v>0</v>
      </c>
      <c r="AU169" s="3">
        <f t="shared" si="206"/>
        <v>377</v>
      </c>
      <c r="AV169" s="5" t="e">
        <f t="shared" si="232"/>
        <v>#VALUE!</v>
      </c>
      <c r="AW169" s="21"/>
      <c r="AX169" s="22"/>
      <c r="AY169" s="22"/>
      <c r="AZ169" s="22"/>
      <c r="BA169" s="5">
        <f t="shared" si="212"/>
        <v>0</v>
      </c>
      <c r="BB169" s="5">
        <f t="shared" si="233"/>
      </c>
      <c r="BC169" s="38">
        <f t="shared" si="234"/>
        <v>0</v>
      </c>
      <c r="BD169" s="3">
        <f t="shared" si="211"/>
        <v>377</v>
      </c>
      <c r="BE169" s="5" t="e">
        <f t="shared" si="235"/>
        <v>#VALUE!</v>
      </c>
      <c r="BF169" s="21"/>
      <c r="BG169" s="22"/>
      <c r="BH169" s="22"/>
      <c r="BI169" s="22"/>
      <c r="BJ169" s="4">
        <f t="shared" si="207"/>
        <v>0</v>
      </c>
      <c r="BK169" s="5">
        <f t="shared" si="236"/>
      </c>
      <c r="BL169" s="38">
        <f t="shared" si="237"/>
        <v>0</v>
      </c>
      <c r="BM169" s="3">
        <f t="shared" si="208"/>
        <v>377</v>
      </c>
      <c r="BN169" s="5" t="e">
        <f t="shared" si="238"/>
        <v>#VALUE!</v>
      </c>
      <c r="BO169" s="21"/>
      <c r="BP169" s="22"/>
      <c r="BQ169" s="22"/>
      <c r="BR169" s="22"/>
      <c r="BS169" s="5">
        <f t="shared" si="184"/>
        <v>0</v>
      </c>
      <c r="BT169" s="5">
        <f t="shared" si="239"/>
      </c>
      <c r="BU169" s="49">
        <f t="shared" si="240"/>
        <v>0</v>
      </c>
      <c r="BV169" s="3">
        <f t="shared" si="210"/>
        <v>377</v>
      </c>
      <c r="BW169" s="69" t="e">
        <f t="shared" si="241"/>
        <v>#VALUE!</v>
      </c>
      <c r="CA169" s="87"/>
    </row>
    <row r="170" spans="2:79" ht="15">
      <c r="B170" s="105" t="s">
        <v>92</v>
      </c>
      <c r="C170" s="106" t="s">
        <v>708</v>
      </c>
      <c r="D170" s="107">
        <v>1117540028</v>
      </c>
      <c r="E170" s="65" t="s">
        <v>501</v>
      </c>
      <c r="F170" s="5">
        <v>11</v>
      </c>
      <c r="G170" s="5">
        <v>10</v>
      </c>
      <c r="H170" s="5">
        <v>13</v>
      </c>
      <c r="I170" s="5">
        <f t="shared" si="218"/>
        <v>34</v>
      </c>
      <c r="J170" s="5">
        <f t="shared" si="219"/>
        <v>147</v>
      </c>
      <c r="K170" s="4">
        <f t="shared" si="220"/>
        <v>66</v>
      </c>
      <c r="L170" s="5">
        <f t="shared" si="221"/>
        <v>147</v>
      </c>
      <c r="M170" s="21" t="s">
        <v>1229</v>
      </c>
      <c r="N170" s="22">
        <v>13</v>
      </c>
      <c r="O170" s="22">
        <v>6</v>
      </c>
      <c r="P170" s="22">
        <v>13</v>
      </c>
      <c r="Q170" s="4">
        <f t="shared" si="222"/>
        <v>32</v>
      </c>
      <c r="R170" s="5">
        <f t="shared" si="223"/>
        <v>201</v>
      </c>
      <c r="S170" s="38">
        <f t="shared" si="224"/>
        <v>52</v>
      </c>
      <c r="T170" s="3">
        <f t="shared" si="225"/>
        <v>118</v>
      </c>
      <c r="U170" s="5">
        <f t="shared" si="199"/>
        <v>210</v>
      </c>
      <c r="V170" s="21"/>
      <c r="W170" s="44"/>
      <c r="X170" s="44"/>
      <c r="Y170" s="44"/>
      <c r="Z170" s="4">
        <f t="shared" si="226"/>
        <v>0</v>
      </c>
      <c r="AA170" s="5">
        <f t="shared" si="200"/>
      </c>
      <c r="AB170" s="38">
        <f t="shared" si="201"/>
        <v>0</v>
      </c>
      <c r="AC170" s="3">
        <f t="shared" si="202"/>
        <v>118</v>
      </c>
      <c r="AD170" s="5">
        <f t="shared" si="203"/>
        <v>238</v>
      </c>
      <c r="AE170" s="21"/>
      <c r="AF170" s="22"/>
      <c r="AG170" s="22"/>
      <c r="AH170" s="22"/>
      <c r="AI170" s="5">
        <f t="shared" si="209"/>
        <v>0</v>
      </c>
      <c r="AJ170" s="5">
        <f t="shared" si="227"/>
      </c>
      <c r="AK170" s="38">
        <f t="shared" si="228"/>
        <v>0</v>
      </c>
      <c r="AL170" s="3">
        <f t="shared" si="204"/>
        <v>118</v>
      </c>
      <c r="AM170" s="5">
        <f t="shared" si="229"/>
        <v>216</v>
      </c>
      <c r="AN170" s="21"/>
      <c r="AO170" s="22"/>
      <c r="AP170" s="22"/>
      <c r="AQ170" s="22"/>
      <c r="AR170" s="4">
        <f t="shared" si="205"/>
        <v>0</v>
      </c>
      <c r="AS170" s="5">
        <f t="shared" si="230"/>
      </c>
      <c r="AT170" s="38">
        <f t="shared" si="231"/>
        <v>0</v>
      </c>
      <c r="AU170" s="3">
        <f t="shared" si="206"/>
        <v>118</v>
      </c>
      <c r="AV170" s="5" t="e">
        <f t="shared" si="232"/>
        <v>#VALUE!</v>
      </c>
      <c r="AW170" s="21"/>
      <c r="AX170" s="22"/>
      <c r="AY170" s="22"/>
      <c r="AZ170" s="22"/>
      <c r="BA170" s="5">
        <f t="shared" si="212"/>
        <v>0</v>
      </c>
      <c r="BB170" s="5">
        <f t="shared" si="233"/>
      </c>
      <c r="BC170" s="38">
        <f t="shared" si="234"/>
        <v>0</v>
      </c>
      <c r="BD170" s="3">
        <f t="shared" si="211"/>
        <v>118</v>
      </c>
      <c r="BE170" s="5" t="e">
        <f t="shared" si="235"/>
        <v>#VALUE!</v>
      </c>
      <c r="BF170" s="21"/>
      <c r="BG170" s="22"/>
      <c r="BH170" s="22"/>
      <c r="BI170" s="22"/>
      <c r="BJ170" s="4">
        <f t="shared" si="207"/>
        <v>0</v>
      </c>
      <c r="BK170" s="5">
        <f t="shared" si="236"/>
      </c>
      <c r="BL170" s="38">
        <f t="shared" si="237"/>
        <v>0</v>
      </c>
      <c r="BM170" s="3">
        <f t="shared" si="208"/>
        <v>118</v>
      </c>
      <c r="BN170" s="5" t="e">
        <f t="shared" si="238"/>
        <v>#VALUE!</v>
      </c>
      <c r="BO170" s="21"/>
      <c r="BP170" s="22"/>
      <c r="BQ170" s="22"/>
      <c r="BR170" s="22"/>
      <c r="BS170" s="5">
        <f t="shared" si="184"/>
        <v>0</v>
      </c>
      <c r="BT170" s="5">
        <f t="shared" si="239"/>
      </c>
      <c r="BU170" s="49">
        <f t="shared" si="240"/>
        <v>0</v>
      </c>
      <c r="BV170" s="3">
        <f t="shared" si="210"/>
        <v>118</v>
      </c>
      <c r="BW170" s="69" t="e">
        <f t="shared" si="241"/>
        <v>#VALUE!</v>
      </c>
      <c r="CA170" s="87"/>
    </row>
    <row r="171" spans="2:79" ht="15">
      <c r="B171" s="105" t="s">
        <v>157</v>
      </c>
      <c r="C171" s="106" t="s">
        <v>708</v>
      </c>
      <c r="D171" s="107">
        <v>1117540029</v>
      </c>
      <c r="E171" s="99" t="s">
        <v>437</v>
      </c>
      <c r="F171" s="95">
        <v>12</v>
      </c>
      <c r="G171" s="95">
        <v>11</v>
      </c>
      <c r="H171" s="95">
        <v>13</v>
      </c>
      <c r="I171" s="95">
        <f t="shared" si="218"/>
        <v>36</v>
      </c>
      <c r="J171" s="95">
        <f t="shared" si="219"/>
        <v>115</v>
      </c>
      <c r="K171" s="94">
        <f t="shared" si="220"/>
        <v>98</v>
      </c>
      <c r="L171" s="95">
        <f t="shared" si="221"/>
        <v>115</v>
      </c>
      <c r="M171" s="21" t="s">
        <v>1230</v>
      </c>
      <c r="N171" s="22">
        <v>11</v>
      </c>
      <c r="O171" s="22">
        <v>10</v>
      </c>
      <c r="P171" s="22">
        <v>12</v>
      </c>
      <c r="Q171" s="4">
        <f t="shared" si="222"/>
        <v>33</v>
      </c>
      <c r="R171" s="5">
        <f t="shared" si="223"/>
        <v>183</v>
      </c>
      <c r="S171" s="38">
        <f t="shared" si="224"/>
        <v>70</v>
      </c>
      <c r="T171" s="3">
        <f t="shared" si="225"/>
        <v>168</v>
      </c>
      <c r="U171" s="5">
        <f t="shared" si="199"/>
        <v>174</v>
      </c>
      <c r="V171" s="21" t="s">
        <v>1520</v>
      </c>
      <c r="W171" s="44">
        <v>20</v>
      </c>
      <c r="X171" s="44">
        <v>12</v>
      </c>
      <c r="Y171" s="44">
        <v>16</v>
      </c>
      <c r="Z171" s="4">
        <f t="shared" si="226"/>
        <v>48</v>
      </c>
      <c r="AA171" s="5">
        <f t="shared" si="200"/>
        <v>11</v>
      </c>
      <c r="AB171" s="38">
        <f t="shared" si="201"/>
        <v>228</v>
      </c>
      <c r="AC171" s="3">
        <f t="shared" si="202"/>
        <v>396</v>
      </c>
      <c r="AD171" s="5">
        <f t="shared" si="203"/>
        <v>91</v>
      </c>
      <c r="AE171" s="21"/>
      <c r="AF171" s="22"/>
      <c r="AG171" s="22"/>
      <c r="AH171" s="22"/>
      <c r="AI171" s="5">
        <f t="shared" si="209"/>
        <v>0</v>
      </c>
      <c r="AJ171" s="5">
        <f t="shared" si="227"/>
      </c>
      <c r="AK171" s="38">
        <f t="shared" si="228"/>
        <v>0</v>
      </c>
      <c r="AL171" s="3">
        <f t="shared" si="204"/>
        <v>396</v>
      </c>
      <c r="AM171" s="5">
        <f t="shared" si="229"/>
        <v>81</v>
      </c>
      <c r="AN171" s="21"/>
      <c r="AO171" s="22"/>
      <c r="AP171" s="22"/>
      <c r="AQ171" s="22"/>
      <c r="AR171" s="4">
        <f t="shared" si="205"/>
        <v>0</v>
      </c>
      <c r="AS171" s="5">
        <f t="shared" si="230"/>
      </c>
      <c r="AT171" s="38">
        <f t="shared" si="231"/>
        <v>0</v>
      </c>
      <c r="AU171" s="3">
        <f t="shared" si="206"/>
        <v>396</v>
      </c>
      <c r="AV171" s="5" t="e">
        <f t="shared" si="232"/>
        <v>#VALUE!</v>
      </c>
      <c r="AW171" s="21"/>
      <c r="AX171" s="22"/>
      <c r="AY171" s="22"/>
      <c r="AZ171" s="22"/>
      <c r="BA171" s="5">
        <f t="shared" si="212"/>
        <v>0</v>
      </c>
      <c r="BB171" s="5">
        <f t="shared" si="233"/>
      </c>
      <c r="BC171" s="39">
        <f t="shared" si="234"/>
        <v>0</v>
      </c>
      <c r="BD171" s="3">
        <f t="shared" si="211"/>
        <v>396</v>
      </c>
      <c r="BE171" s="5" t="e">
        <f t="shared" si="235"/>
        <v>#VALUE!</v>
      </c>
      <c r="BF171" s="21"/>
      <c r="BG171" s="22"/>
      <c r="BH171" s="22"/>
      <c r="BI171" s="22"/>
      <c r="BJ171" s="4">
        <f t="shared" si="207"/>
        <v>0</v>
      </c>
      <c r="BK171" s="5">
        <f t="shared" si="236"/>
      </c>
      <c r="BL171" s="38">
        <f t="shared" si="237"/>
        <v>0</v>
      </c>
      <c r="BM171" s="3">
        <f t="shared" si="208"/>
        <v>396</v>
      </c>
      <c r="BN171" s="5" t="e">
        <f t="shared" si="238"/>
        <v>#VALUE!</v>
      </c>
      <c r="BO171" s="21"/>
      <c r="BP171" s="22"/>
      <c r="BQ171" s="22"/>
      <c r="BR171" s="22"/>
      <c r="BS171" s="5">
        <f t="shared" si="184"/>
        <v>0</v>
      </c>
      <c r="BT171" s="5">
        <f t="shared" si="239"/>
      </c>
      <c r="BU171" s="49">
        <f t="shared" si="240"/>
        <v>0</v>
      </c>
      <c r="BV171" s="3">
        <f t="shared" si="210"/>
        <v>396</v>
      </c>
      <c r="BW171" s="69" t="e">
        <f t="shared" si="241"/>
        <v>#VALUE!</v>
      </c>
      <c r="CA171" s="87"/>
    </row>
    <row r="172" spans="2:79" ht="15">
      <c r="B172" s="105" t="s">
        <v>93</v>
      </c>
      <c r="C172" s="106" t="s">
        <v>708</v>
      </c>
      <c r="D172" s="107">
        <v>1117540030</v>
      </c>
      <c r="E172" s="65" t="s">
        <v>552</v>
      </c>
      <c r="F172" s="5">
        <v>10</v>
      </c>
      <c r="G172" s="5">
        <v>9</v>
      </c>
      <c r="H172" s="5">
        <v>13</v>
      </c>
      <c r="I172" s="5">
        <f t="shared" si="218"/>
        <v>32</v>
      </c>
      <c r="J172" s="5">
        <f t="shared" si="219"/>
        <v>173</v>
      </c>
      <c r="K172" s="4">
        <f t="shared" si="220"/>
        <v>40</v>
      </c>
      <c r="L172" s="5">
        <f t="shared" si="221"/>
        <v>173</v>
      </c>
      <c r="M172" s="21" t="s">
        <v>1231</v>
      </c>
      <c r="N172" s="22">
        <v>10</v>
      </c>
      <c r="O172" s="22">
        <v>9</v>
      </c>
      <c r="P172" s="22">
        <v>10</v>
      </c>
      <c r="Q172" s="4">
        <f t="shared" si="222"/>
        <v>29</v>
      </c>
      <c r="R172" s="5">
        <f t="shared" si="223"/>
        <v>235</v>
      </c>
      <c r="S172" s="38">
        <f t="shared" si="224"/>
        <v>18</v>
      </c>
      <c r="T172" s="3">
        <f t="shared" si="225"/>
        <v>58</v>
      </c>
      <c r="U172" s="5">
        <f t="shared" si="199"/>
        <v>238</v>
      </c>
      <c r="V172" s="21" t="s">
        <v>1521</v>
      </c>
      <c r="W172" s="44">
        <v>12</v>
      </c>
      <c r="X172" s="44">
        <v>13</v>
      </c>
      <c r="Y172" s="44">
        <v>15</v>
      </c>
      <c r="Z172" s="4">
        <f t="shared" si="226"/>
        <v>40</v>
      </c>
      <c r="AA172" s="5">
        <f t="shared" si="200"/>
        <v>98</v>
      </c>
      <c r="AB172" s="38">
        <f t="shared" si="201"/>
        <v>141</v>
      </c>
      <c r="AC172" s="3">
        <f t="shared" si="202"/>
        <v>199</v>
      </c>
      <c r="AD172" s="5">
        <f t="shared" si="203"/>
        <v>211</v>
      </c>
      <c r="AE172" s="21"/>
      <c r="AF172" s="22"/>
      <c r="AG172" s="22"/>
      <c r="AH172" s="22"/>
      <c r="AI172" s="5">
        <f t="shared" si="209"/>
        <v>0</v>
      </c>
      <c r="AJ172" s="5">
        <f t="shared" si="227"/>
      </c>
      <c r="AK172" s="38">
        <f t="shared" si="228"/>
        <v>0</v>
      </c>
      <c r="AL172" s="3">
        <f aca="true" t="shared" si="242" ref="AL172:AL204">AK172+AC172</f>
        <v>199</v>
      </c>
      <c r="AM172" s="5">
        <f t="shared" si="229"/>
        <v>190</v>
      </c>
      <c r="AN172" s="21"/>
      <c r="AO172" s="22"/>
      <c r="AP172" s="22"/>
      <c r="AQ172" s="22"/>
      <c r="AR172" s="4">
        <f aca="true" t="shared" si="243" ref="AR172:AR204">SUM(AO172:AQ172)</f>
        <v>0</v>
      </c>
      <c r="AS172" s="5">
        <f t="shared" si="230"/>
      </c>
      <c r="AT172" s="38">
        <f t="shared" si="231"/>
        <v>0</v>
      </c>
      <c r="AU172" s="3">
        <f aca="true" t="shared" si="244" ref="AU172:AU204">AT172+AL172</f>
        <v>199</v>
      </c>
      <c r="AV172" s="5" t="e">
        <f t="shared" si="232"/>
        <v>#VALUE!</v>
      </c>
      <c r="AW172" s="21"/>
      <c r="AX172" s="22"/>
      <c r="AY172" s="22"/>
      <c r="AZ172" s="22"/>
      <c r="BA172" s="5">
        <f t="shared" si="212"/>
        <v>0</v>
      </c>
      <c r="BB172" s="5">
        <f t="shared" si="233"/>
      </c>
      <c r="BC172" s="38">
        <f t="shared" si="234"/>
        <v>0</v>
      </c>
      <c r="BD172" s="3">
        <f t="shared" si="211"/>
        <v>199</v>
      </c>
      <c r="BE172" s="5" t="e">
        <f t="shared" si="235"/>
        <v>#VALUE!</v>
      </c>
      <c r="BF172" s="21"/>
      <c r="BG172" s="22"/>
      <c r="BH172" s="22"/>
      <c r="BI172" s="22"/>
      <c r="BJ172" s="4">
        <f t="shared" si="207"/>
        <v>0</v>
      </c>
      <c r="BK172" s="5">
        <f t="shared" si="236"/>
      </c>
      <c r="BL172" s="38">
        <f t="shared" si="237"/>
        <v>0</v>
      </c>
      <c r="BM172" s="3">
        <f t="shared" si="208"/>
        <v>199</v>
      </c>
      <c r="BN172" s="5" t="e">
        <f t="shared" si="238"/>
        <v>#VALUE!</v>
      </c>
      <c r="BO172" s="43"/>
      <c r="BP172" s="44"/>
      <c r="BQ172" s="44"/>
      <c r="BR172" s="44"/>
      <c r="BS172" s="5">
        <f t="shared" si="184"/>
        <v>0</v>
      </c>
      <c r="BT172" s="5">
        <f t="shared" si="239"/>
      </c>
      <c r="BU172" s="49">
        <f t="shared" si="240"/>
        <v>0</v>
      </c>
      <c r="BV172" s="3">
        <f t="shared" si="210"/>
        <v>199</v>
      </c>
      <c r="BW172" s="69" t="e">
        <f t="shared" si="241"/>
        <v>#VALUE!</v>
      </c>
      <c r="CA172" s="87"/>
    </row>
    <row r="173" spans="2:79" ht="15">
      <c r="B173" s="105" t="s">
        <v>177</v>
      </c>
      <c r="C173" s="106" t="s">
        <v>708</v>
      </c>
      <c r="D173" s="107">
        <v>1117540033</v>
      </c>
      <c r="E173" s="65" t="s">
        <v>540</v>
      </c>
      <c r="F173" s="5">
        <v>12</v>
      </c>
      <c r="G173" s="5">
        <v>12</v>
      </c>
      <c r="H173" s="5">
        <v>9</v>
      </c>
      <c r="I173" s="5">
        <f t="shared" si="218"/>
        <v>33</v>
      </c>
      <c r="J173" s="5">
        <f t="shared" si="219"/>
        <v>163</v>
      </c>
      <c r="K173" s="4">
        <f t="shared" si="220"/>
        <v>50</v>
      </c>
      <c r="L173" s="5">
        <f t="shared" si="221"/>
        <v>163</v>
      </c>
      <c r="M173" s="43" t="s">
        <v>1232</v>
      </c>
      <c r="N173" s="44">
        <v>13</v>
      </c>
      <c r="O173" s="44">
        <v>12</v>
      </c>
      <c r="P173" s="44">
        <v>14</v>
      </c>
      <c r="Q173" s="4">
        <f t="shared" si="222"/>
        <v>39</v>
      </c>
      <c r="R173" s="5">
        <f t="shared" si="223"/>
        <v>77</v>
      </c>
      <c r="S173" s="38">
        <f t="shared" si="224"/>
        <v>176</v>
      </c>
      <c r="T173" s="3">
        <f t="shared" si="225"/>
        <v>226</v>
      </c>
      <c r="U173" s="5">
        <f t="shared" si="199"/>
        <v>126</v>
      </c>
      <c r="V173" s="21" t="s">
        <v>1522</v>
      </c>
      <c r="W173" s="44">
        <v>15</v>
      </c>
      <c r="X173" s="44">
        <v>12</v>
      </c>
      <c r="Y173" s="44">
        <v>13</v>
      </c>
      <c r="Z173" s="4">
        <f t="shared" si="226"/>
        <v>40</v>
      </c>
      <c r="AA173" s="5">
        <f t="shared" si="200"/>
        <v>98</v>
      </c>
      <c r="AB173" s="38">
        <f t="shared" si="201"/>
        <v>141</v>
      </c>
      <c r="AC173" s="3">
        <f t="shared" si="202"/>
        <v>367</v>
      </c>
      <c r="AD173" s="5">
        <f t="shared" si="203"/>
        <v>107</v>
      </c>
      <c r="AE173" s="21"/>
      <c r="AF173" s="22"/>
      <c r="AG173" s="22"/>
      <c r="AH173" s="22"/>
      <c r="AI173" s="5">
        <f t="shared" si="209"/>
        <v>0</v>
      </c>
      <c r="AJ173" s="5">
        <f t="shared" si="227"/>
      </c>
      <c r="AK173" s="38">
        <f t="shared" si="228"/>
        <v>0</v>
      </c>
      <c r="AL173" s="3">
        <f t="shared" si="242"/>
        <v>367</v>
      </c>
      <c r="AM173" s="5">
        <f t="shared" si="229"/>
        <v>94</v>
      </c>
      <c r="AN173" s="21"/>
      <c r="AO173" s="22"/>
      <c r="AP173" s="22"/>
      <c r="AQ173" s="22"/>
      <c r="AR173" s="4">
        <f t="shared" si="243"/>
        <v>0</v>
      </c>
      <c r="AS173" s="5">
        <f t="shared" si="230"/>
      </c>
      <c r="AT173" s="38">
        <f t="shared" si="231"/>
        <v>0</v>
      </c>
      <c r="AU173" s="3">
        <f t="shared" si="244"/>
        <v>367</v>
      </c>
      <c r="AV173" s="5" t="e">
        <f t="shared" si="232"/>
        <v>#VALUE!</v>
      </c>
      <c r="AW173" s="21"/>
      <c r="AX173" s="22"/>
      <c r="AY173" s="22"/>
      <c r="AZ173" s="22"/>
      <c r="BA173" s="5">
        <f t="shared" si="212"/>
        <v>0</v>
      </c>
      <c r="BB173" s="5">
        <f t="shared" si="233"/>
      </c>
      <c r="BC173" s="38">
        <f t="shared" si="234"/>
        <v>0</v>
      </c>
      <c r="BD173" s="3">
        <f t="shared" si="211"/>
        <v>367</v>
      </c>
      <c r="BE173" s="5" t="e">
        <f t="shared" si="235"/>
        <v>#VALUE!</v>
      </c>
      <c r="BF173" s="21"/>
      <c r="BG173" s="22"/>
      <c r="BH173" s="22"/>
      <c r="BI173" s="22"/>
      <c r="BJ173" s="4">
        <f t="shared" si="207"/>
        <v>0</v>
      </c>
      <c r="BK173" s="5">
        <f t="shared" si="236"/>
      </c>
      <c r="BL173" s="38">
        <f t="shared" si="237"/>
        <v>0</v>
      </c>
      <c r="BM173" s="3">
        <f t="shared" si="208"/>
        <v>367</v>
      </c>
      <c r="BN173" s="5" t="e">
        <f t="shared" si="238"/>
        <v>#VALUE!</v>
      </c>
      <c r="BO173" s="21"/>
      <c r="BP173" s="22"/>
      <c r="BQ173" s="22"/>
      <c r="BR173" s="22"/>
      <c r="BS173" s="5">
        <f t="shared" si="184"/>
        <v>0</v>
      </c>
      <c r="BT173" s="5">
        <f t="shared" si="239"/>
      </c>
      <c r="BU173" s="49">
        <f t="shared" si="240"/>
        <v>0</v>
      </c>
      <c r="BV173" s="3">
        <f t="shared" si="210"/>
        <v>367</v>
      </c>
      <c r="BW173" s="69" t="e">
        <f t="shared" si="241"/>
        <v>#VALUE!</v>
      </c>
      <c r="CA173" s="87"/>
    </row>
    <row r="174" spans="2:79" ht="15">
      <c r="B174" s="105" t="s">
        <v>94</v>
      </c>
      <c r="C174" s="106" t="s">
        <v>708</v>
      </c>
      <c r="D174" s="107">
        <v>1117540035</v>
      </c>
      <c r="E174" s="65" t="s">
        <v>490</v>
      </c>
      <c r="F174" s="5">
        <v>16</v>
      </c>
      <c r="G174" s="5">
        <v>13</v>
      </c>
      <c r="H174" s="5">
        <v>6</v>
      </c>
      <c r="I174" s="5">
        <f t="shared" si="218"/>
        <v>35</v>
      </c>
      <c r="J174" s="5">
        <f t="shared" si="219"/>
        <v>130</v>
      </c>
      <c r="K174" s="4">
        <f t="shared" si="220"/>
        <v>83</v>
      </c>
      <c r="L174" s="5">
        <f t="shared" si="221"/>
        <v>130</v>
      </c>
      <c r="M174" s="21" t="s">
        <v>1233</v>
      </c>
      <c r="N174" s="22">
        <v>14</v>
      </c>
      <c r="O174" s="22">
        <v>16</v>
      </c>
      <c r="P174" s="22">
        <v>12</v>
      </c>
      <c r="Q174" s="5">
        <f t="shared" si="222"/>
        <v>42</v>
      </c>
      <c r="R174" s="5">
        <f t="shared" si="223"/>
        <v>39</v>
      </c>
      <c r="S174" s="38">
        <f t="shared" si="224"/>
        <v>214</v>
      </c>
      <c r="T174" s="3">
        <f t="shared" si="225"/>
        <v>297</v>
      </c>
      <c r="U174" s="5">
        <f t="shared" si="199"/>
        <v>71</v>
      </c>
      <c r="V174" s="21" t="s">
        <v>1523</v>
      </c>
      <c r="W174" s="44">
        <v>15</v>
      </c>
      <c r="X174" s="44">
        <v>14</v>
      </c>
      <c r="Y174" s="44">
        <v>14</v>
      </c>
      <c r="Z174" s="4">
        <f t="shared" si="226"/>
        <v>43</v>
      </c>
      <c r="AA174" s="5">
        <f t="shared" si="200"/>
        <v>58</v>
      </c>
      <c r="AB174" s="38">
        <f t="shared" si="201"/>
        <v>181</v>
      </c>
      <c r="AC174" s="3">
        <f t="shared" si="202"/>
        <v>478</v>
      </c>
      <c r="AD174" s="5">
        <f t="shared" si="203"/>
        <v>54</v>
      </c>
      <c r="AE174" s="21"/>
      <c r="AF174" s="22"/>
      <c r="AG174" s="22"/>
      <c r="AH174" s="22"/>
      <c r="AI174" s="5">
        <f t="shared" si="209"/>
        <v>0</v>
      </c>
      <c r="AJ174" s="5">
        <f t="shared" si="227"/>
      </c>
      <c r="AK174" s="38">
        <f t="shared" si="228"/>
        <v>0</v>
      </c>
      <c r="AL174" s="3">
        <f t="shared" si="242"/>
        <v>478</v>
      </c>
      <c r="AM174" s="5">
        <f t="shared" si="229"/>
        <v>50</v>
      </c>
      <c r="AN174" s="21"/>
      <c r="AO174" s="22"/>
      <c r="AP174" s="22"/>
      <c r="AQ174" s="22"/>
      <c r="AR174" s="4">
        <f t="shared" si="243"/>
        <v>0</v>
      </c>
      <c r="AS174" s="5">
        <f t="shared" si="230"/>
      </c>
      <c r="AT174" s="38">
        <f t="shared" si="231"/>
        <v>0</v>
      </c>
      <c r="AU174" s="3">
        <f t="shared" si="244"/>
        <v>478</v>
      </c>
      <c r="AV174" s="5" t="e">
        <f t="shared" si="232"/>
        <v>#VALUE!</v>
      </c>
      <c r="AW174" s="21"/>
      <c r="AX174" s="22"/>
      <c r="AY174" s="22"/>
      <c r="AZ174" s="22"/>
      <c r="BA174" s="5">
        <f t="shared" si="212"/>
        <v>0</v>
      </c>
      <c r="BB174" s="5">
        <f t="shared" si="233"/>
      </c>
      <c r="BC174" s="39">
        <f t="shared" si="234"/>
        <v>0</v>
      </c>
      <c r="BD174" s="3">
        <f t="shared" si="211"/>
        <v>478</v>
      </c>
      <c r="BE174" s="5" t="e">
        <f t="shared" si="235"/>
        <v>#VALUE!</v>
      </c>
      <c r="BF174" s="43"/>
      <c r="BG174" s="44"/>
      <c r="BH174" s="44"/>
      <c r="BI174" s="44"/>
      <c r="BJ174" s="4">
        <f t="shared" si="207"/>
        <v>0</v>
      </c>
      <c r="BK174" s="5">
        <f t="shared" si="236"/>
      </c>
      <c r="BL174" s="38">
        <f t="shared" si="237"/>
        <v>0</v>
      </c>
      <c r="BM174" s="3">
        <f t="shared" si="208"/>
        <v>478</v>
      </c>
      <c r="BN174" s="5" t="e">
        <f t="shared" si="238"/>
        <v>#VALUE!</v>
      </c>
      <c r="BO174" s="21"/>
      <c r="BP174" s="22"/>
      <c r="BQ174" s="22"/>
      <c r="BR174" s="22"/>
      <c r="BS174" s="5">
        <f t="shared" si="184"/>
        <v>0</v>
      </c>
      <c r="BT174" s="5">
        <f t="shared" si="239"/>
      </c>
      <c r="BU174" s="49">
        <f t="shared" si="240"/>
        <v>0</v>
      </c>
      <c r="BV174" s="3">
        <f t="shared" si="210"/>
        <v>478</v>
      </c>
      <c r="BW174" s="69" t="e">
        <f t="shared" si="241"/>
        <v>#VALUE!</v>
      </c>
      <c r="CA174" s="87"/>
    </row>
    <row r="175" spans="2:79" ht="15">
      <c r="B175" s="105" t="s">
        <v>95</v>
      </c>
      <c r="C175" s="106" t="s">
        <v>708</v>
      </c>
      <c r="D175" s="107">
        <v>1117540036</v>
      </c>
      <c r="E175" s="99" t="s">
        <v>451</v>
      </c>
      <c r="F175" s="95">
        <v>12</v>
      </c>
      <c r="G175" s="95">
        <v>12</v>
      </c>
      <c r="H175" s="95">
        <v>12</v>
      </c>
      <c r="I175" s="95">
        <f t="shared" si="218"/>
        <v>36</v>
      </c>
      <c r="J175" s="95">
        <f t="shared" si="219"/>
        <v>115</v>
      </c>
      <c r="K175" s="94">
        <f t="shared" si="220"/>
        <v>98</v>
      </c>
      <c r="L175" s="95">
        <f t="shared" si="221"/>
        <v>115</v>
      </c>
      <c r="M175" s="21"/>
      <c r="N175" s="22"/>
      <c r="O175" s="22"/>
      <c r="P175" s="22"/>
      <c r="Q175" s="4">
        <f t="shared" si="222"/>
        <v>0</v>
      </c>
      <c r="R175" s="5">
        <f t="shared" si="223"/>
      </c>
      <c r="S175" s="38">
        <f t="shared" si="224"/>
        <v>0</v>
      </c>
      <c r="T175" s="3">
        <f t="shared" si="225"/>
        <v>98</v>
      </c>
      <c r="U175" s="5">
        <f t="shared" si="199"/>
        <v>220</v>
      </c>
      <c r="V175" s="21"/>
      <c r="W175" s="44"/>
      <c r="X175" s="44"/>
      <c r="Y175" s="44"/>
      <c r="Z175" s="4">
        <f t="shared" si="226"/>
        <v>0</v>
      </c>
      <c r="AA175" s="5">
        <f t="shared" si="200"/>
      </c>
      <c r="AB175" s="38">
        <f t="shared" si="201"/>
        <v>0</v>
      </c>
      <c r="AC175" s="3">
        <f t="shared" si="202"/>
        <v>98</v>
      </c>
      <c r="AD175" s="5">
        <f t="shared" si="203"/>
        <v>246</v>
      </c>
      <c r="AE175" s="21"/>
      <c r="AF175" s="22"/>
      <c r="AG175" s="22"/>
      <c r="AH175" s="22"/>
      <c r="AI175" s="5">
        <f t="shared" si="209"/>
        <v>0</v>
      </c>
      <c r="AJ175" s="5">
        <f t="shared" si="227"/>
      </c>
      <c r="AK175" s="38">
        <f t="shared" si="228"/>
        <v>0</v>
      </c>
      <c r="AL175" s="3">
        <f t="shared" si="242"/>
        <v>98</v>
      </c>
      <c r="AM175" s="5">
        <f t="shared" si="229"/>
        <v>223</v>
      </c>
      <c r="AN175" s="21"/>
      <c r="AO175" s="22"/>
      <c r="AP175" s="22"/>
      <c r="AQ175" s="22"/>
      <c r="AR175" s="4">
        <f t="shared" si="243"/>
        <v>0</v>
      </c>
      <c r="AS175" s="5">
        <f t="shared" si="230"/>
      </c>
      <c r="AT175" s="38">
        <f t="shared" si="231"/>
        <v>0</v>
      </c>
      <c r="AU175" s="3">
        <f t="shared" si="244"/>
        <v>98</v>
      </c>
      <c r="AV175" s="5" t="e">
        <f t="shared" si="232"/>
        <v>#VALUE!</v>
      </c>
      <c r="AW175" s="21"/>
      <c r="AX175" s="22"/>
      <c r="AY175" s="22"/>
      <c r="AZ175" s="22"/>
      <c r="BA175" s="5">
        <f t="shared" si="212"/>
        <v>0</v>
      </c>
      <c r="BB175" s="5">
        <f t="shared" si="233"/>
      </c>
      <c r="BC175" s="38">
        <f t="shared" si="234"/>
        <v>0</v>
      </c>
      <c r="BD175" s="3">
        <f t="shared" si="211"/>
        <v>98</v>
      </c>
      <c r="BE175" s="5" t="e">
        <f t="shared" si="235"/>
        <v>#VALUE!</v>
      </c>
      <c r="BF175" s="21"/>
      <c r="BG175" s="22"/>
      <c r="BH175" s="22"/>
      <c r="BI175" s="22"/>
      <c r="BJ175" s="4">
        <f t="shared" si="207"/>
        <v>0</v>
      </c>
      <c r="BK175" s="5">
        <f t="shared" si="236"/>
      </c>
      <c r="BL175" s="38">
        <f t="shared" si="237"/>
        <v>0</v>
      </c>
      <c r="BM175" s="3">
        <f t="shared" si="208"/>
        <v>98</v>
      </c>
      <c r="BN175" s="5" t="e">
        <f t="shared" si="238"/>
        <v>#VALUE!</v>
      </c>
      <c r="BO175" s="21"/>
      <c r="BP175" s="22"/>
      <c r="BQ175" s="22"/>
      <c r="BR175" s="22"/>
      <c r="BS175" s="5">
        <f t="shared" si="184"/>
        <v>0</v>
      </c>
      <c r="BT175" s="5">
        <f t="shared" si="239"/>
      </c>
      <c r="BU175" s="49">
        <f t="shared" si="240"/>
        <v>0</v>
      </c>
      <c r="BV175" s="3">
        <f t="shared" si="210"/>
        <v>98</v>
      </c>
      <c r="BW175" s="69" t="e">
        <f t="shared" si="241"/>
        <v>#VALUE!</v>
      </c>
      <c r="CA175" s="87"/>
    </row>
    <row r="176" spans="2:79" ht="15">
      <c r="B176" s="105" t="s">
        <v>143</v>
      </c>
      <c r="C176" s="106" t="s">
        <v>708</v>
      </c>
      <c r="D176" s="107">
        <v>1117540037</v>
      </c>
      <c r="E176" s="65" t="s">
        <v>616</v>
      </c>
      <c r="F176" s="5">
        <v>11</v>
      </c>
      <c r="G176" s="5">
        <v>11</v>
      </c>
      <c r="H176" s="5">
        <v>7</v>
      </c>
      <c r="I176" s="5">
        <f t="shared" si="218"/>
        <v>29</v>
      </c>
      <c r="J176" s="5">
        <f t="shared" si="219"/>
        <v>201</v>
      </c>
      <c r="K176" s="4">
        <f t="shared" si="220"/>
        <v>12</v>
      </c>
      <c r="L176" s="5">
        <f t="shared" si="221"/>
        <v>201</v>
      </c>
      <c r="M176" s="21" t="s">
        <v>1234</v>
      </c>
      <c r="N176" s="22">
        <v>12</v>
      </c>
      <c r="O176" s="22">
        <v>13</v>
      </c>
      <c r="P176" s="22">
        <v>10</v>
      </c>
      <c r="Q176" s="4">
        <f t="shared" si="222"/>
        <v>35</v>
      </c>
      <c r="R176" s="5">
        <f t="shared" si="223"/>
        <v>154</v>
      </c>
      <c r="S176" s="38">
        <f t="shared" si="224"/>
        <v>99</v>
      </c>
      <c r="T176" s="3">
        <f t="shared" si="225"/>
        <v>111</v>
      </c>
      <c r="U176" s="5">
        <f t="shared" si="199"/>
        <v>212</v>
      </c>
      <c r="V176" s="21"/>
      <c r="W176" s="44"/>
      <c r="X176" s="44"/>
      <c r="Y176" s="44"/>
      <c r="Z176" s="4">
        <f t="shared" si="226"/>
        <v>0</v>
      </c>
      <c r="AA176" s="5">
        <f t="shared" si="200"/>
      </c>
      <c r="AB176" s="38">
        <f t="shared" si="201"/>
        <v>0</v>
      </c>
      <c r="AC176" s="3">
        <f t="shared" si="202"/>
        <v>111</v>
      </c>
      <c r="AD176" s="5">
        <f t="shared" si="203"/>
        <v>243</v>
      </c>
      <c r="AE176" s="21"/>
      <c r="AF176" s="22"/>
      <c r="AG176" s="22"/>
      <c r="AH176" s="22"/>
      <c r="AI176" s="5">
        <f aca="true" t="shared" si="245" ref="AI176:AI194">SUM(AF176:AH176)</f>
        <v>0</v>
      </c>
      <c r="AJ176" s="5">
        <f t="shared" si="227"/>
      </c>
      <c r="AK176" s="38">
        <f t="shared" si="228"/>
        <v>0</v>
      </c>
      <c r="AL176" s="3">
        <f t="shared" si="242"/>
        <v>111</v>
      </c>
      <c r="AM176" s="5">
        <f t="shared" si="229"/>
        <v>220</v>
      </c>
      <c r="AN176" s="43"/>
      <c r="AO176" s="44"/>
      <c r="AP176" s="44"/>
      <c r="AQ176" s="44"/>
      <c r="AR176" s="4">
        <f t="shared" si="243"/>
        <v>0</v>
      </c>
      <c r="AS176" s="5">
        <f t="shared" si="230"/>
      </c>
      <c r="AT176" s="38">
        <f t="shared" si="231"/>
        <v>0</v>
      </c>
      <c r="AU176" s="3">
        <f t="shared" si="244"/>
        <v>111</v>
      </c>
      <c r="AV176" s="5" t="e">
        <f t="shared" si="232"/>
        <v>#VALUE!</v>
      </c>
      <c r="AW176" s="43"/>
      <c r="AX176" s="44"/>
      <c r="AY176" s="44"/>
      <c r="AZ176" s="44"/>
      <c r="BA176" s="5">
        <f t="shared" si="212"/>
        <v>0</v>
      </c>
      <c r="BB176" s="5">
        <f t="shared" si="233"/>
      </c>
      <c r="BC176" s="38">
        <f t="shared" si="234"/>
        <v>0</v>
      </c>
      <c r="BD176" s="3">
        <f t="shared" si="211"/>
        <v>111</v>
      </c>
      <c r="BE176" s="5" t="e">
        <f t="shared" si="235"/>
        <v>#VALUE!</v>
      </c>
      <c r="BF176" s="21"/>
      <c r="BG176" s="22"/>
      <c r="BH176" s="22"/>
      <c r="BI176" s="22"/>
      <c r="BJ176" s="4">
        <f t="shared" si="207"/>
        <v>0</v>
      </c>
      <c r="BK176" s="5">
        <f t="shared" si="236"/>
      </c>
      <c r="BL176" s="38">
        <f t="shared" si="237"/>
        <v>0</v>
      </c>
      <c r="BM176" s="3">
        <f t="shared" si="208"/>
        <v>111</v>
      </c>
      <c r="BN176" s="5" t="e">
        <f t="shared" si="238"/>
        <v>#VALUE!</v>
      </c>
      <c r="BO176" s="21"/>
      <c r="BP176" s="22"/>
      <c r="BQ176" s="22"/>
      <c r="BR176" s="22"/>
      <c r="BS176" s="5">
        <f t="shared" si="184"/>
        <v>0</v>
      </c>
      <c r="BT176" s="5">
        <f t="shared" si="239"/>
      </c>
      <c r="BU176" s="49">
        <f t="shared" si="240"/>
        <v>0</v>
      </c>
      <c r="BV176" s="3">
        <f t="shared" si="210"/>
        <v>111</v>
      </c>
      <c r="BW176" s="69" t="e">
        <f t="shared" si="241"/>
        <v>#VALUE!</v>
      </c>
      <c r="CA176" s="87"/>
    </row>
    <row r="177" spans="2:79" ht="15">
      <c r="B177" s="105" t="s">
        <v>188</v>
      </c>
      <c r="C177" s="106" t="s">
        <v>708</v>
      </c>
      <c r="D177" s="107">
        <v>1117540038</v>
      </c>
      <c r="E177" s="99" t="s">
        <v>194</v>
      </c>
      <c r="F177" s="95">
        <v>16</v>
      </c>
      <c r="G177" s="95">
        <v>12</v>
      </c>
      <c r="H177" s="95">
        <v>13</v>
      </c>
      <c r="I177" s="95">
        <f t="shared" si="218"/>
        <v>41</v>
      </c>
      <c r="J177" s="95">
        <f t="shared" si="219"/>
        <v>53</v>
      </c>
      <c r="K177" s="94">
        <f t="shared" si="220"/>
        <v>160</v>
      </c>
      <c r="L177" s="95">
        <f t="shared" si="221"/>
        <v>53</v>
      </c>
      <c r="M177" s="21" t="s">
        <v>1235</v>
      </c>
      <c r="N177" s="22">
        <v>15</v>
      </c>
      <c r="O177" s="22">
        <v>18</v>
      </c>
      <c r="P177" s="22">
        <v>17</v>
      </c>
      <c r="Q177" s="4">
        <f t="shared" si="222"/>
        <v>50</v>
      </c>
      <c r="R177" s="5">
        <f t="shared" si="223"/>
        <v>3</v>
      </c>
      <c r="S177" s="38">
        <f t="shared" si="224"/>
        <v>250</v>
      </c>
      <c r="T177" s="3">
        <f t="shared" si="225"/>
        <v>410</v>
      </c>
      <c r="U177" s="5">
        <f t="shared" si="199"/>
        <v>12</v>
      </c>
      <c r="V177" s="21" t="s">
        <v>1524</v>
      </c>
      <c r="W177" s="44">
        <v>14</v>
      </c>
      <c r="X177" s="44">
        <v>16</v>
      </c>
      <c r="Y177" s="44">
        <v>12</v>
      </c>
      <c r="Z177" s="4">
        <f t="shared" si="226"/>
        <v>42</v>
      </c>
      <c r="AA177" s="5">
        <f t="shared" si="200"/>
        <v>66</v>
      </c>
      <c r="AB177" s="38">
        <f t="shared" si="201"/>
        <v>173</v>
      </c>
      <c r="AC177" s="3">
        <f t="shared" si="202"/>
        <v>583</v>
      </c>
      <c r="AD177" s="5">
        <f t="shared" si="203"/>
        <v>12</v>
      </c>
      <c r="AE177" s="21"/>
      <c r="AF177" s="22"/>
      <c r="AG177" s="22"/>
      <c r="AH177" s="22"/>
      <c r="AI177" s="5">
        <f t="shared" si="245"/>
        <v>0</v>
      </c>
      <c r="AJ177" s="5">
        <f t="shared" si="227"/>
      </c>
      <c r="AK177" s="38">
        <f t="shared" si="228"/>
        <v>0</v>
      </c>
      <c r="AL177" s="3">
        <f t="shared" si="242"/>
        <v>583</v>
      </c>
      <c r="AM177" s="5">
        <f t="shared" si="229"/>
        <v>12</v>
      </c>
      <c r="AN177" s="21"/>
      <c r="AO177" s="22"/>
      <c r="AP177" s="22"/>
      <c r="AQ177" s="22"/>
      <c r="AR177" s="4">
        <f t="shared" si="243"/>
        <v>0</v>
      </c>
      <c r="AS177" s="5">
        <f t="shared" si="230"/>
      </c>
      <c r="AT177" s="38">
        <f t="shared" si="231"/>
        <v>0</v>
      </c>
      <c r="AU177" s="3">
        <f t="shared" si="244"/>
        <v>583</v>
      </c>
      <c r="AV177" s="5" t="e">
        <f t="shared" si="232"/>
        <v>#VALUE!</v>
      </c>
      <c r="AW177" s="21"/>
      <c r="AX177" s="22"/>
      <c r="AY177" s="22"/>
      <c r="AZ177" s="22"/>
      <c r="BA177" s="5">
        <f t="shared" si="212"/>
        <v>0</v>
      </c>
      <c r="BB177" s="5">
        <f t="shared" si="233"/>
      </c>
      <c r="BC177" s="38">
        <f t="shared" si="234"/>
        <v>0</v>
      </c>
      <c r="BD177" s="3">
        <f t="shared" si="211"/>
        <v>583</v>
      </c>
      <c r="BE177" s="5" t="e">
        <f t="shared" si="235"/>
        <v>#VALUE!</v>
      </c>
      <c r="BF177" s="21"/>
      <c r="BG177" s="22"/>
      <c r="BH177" s="22"/>
      <c r="BI177" s="22"/>
      <c r="BJ177" s="4">
        <f t="shared" si="207"/>
        <v>0</v>
      </c>
      <c r="BK177" s="5">
        <f t="shared" si="236"/>
      </c>
      <c r="BL177" s="38">
        <f t="shared" si="237"/>
        <v>0</v>
      </c>
      <c r="BM177" s="3">
        <f t="shared" si="208"/>
        <v>583</v>
      </c>
      <c r="BN177" s="5" t="e">
        <f t="shared" si="238"/>
        <v>#VALUE!</v>
      </c>
      <c r="BO177" s="21"/>
      <c r="BP177" s="22"/>
      <c r="BQ177" s="22"/>
      <c r="BR177" s="22"/>
      <c r="BS177" s="5">
        <f t="shared" si="184"/>
        <v>0</v>
      </c>
      <c r="BT177" s="5">
        <f t="shared" si="239"/>
      </c>
      <c r="BU177" s="49">
        <f t="shared" si="240"/>
        <v>0</v>
      </c>
      <c r="BV177" s="3">
        <f t="shared" si="210"/>
        <v>583</v>
      </c>
      <c r="BW177" s="69" t="e">
        <f t="shared" si="241"/>
        <v>#VALUE!</v>
      </c>
      <c r="CA177" s="87"/>
    </row>
    <row r="178" spans="2:79" ht="15">
      <c r="B178" s="105" t="s">
        <v>186</v>
      </c>
      <c r="C178" s="106" t="s">
        <v>708</v>
      </c>
      <c r="D178" s="107">
        <v>1117540039</v>
      </c>
      <c r="E178" s="65" t="s">
        <v>564</v>
      </c>
      <c r="F178" s="5">
        <v>11</v>
      </c>
      <c r="G178" s="5">
        <v>10</v>
      </c>
      <c r="H178" s="5">
        <v>11</v>
      </c>
      <c r="I178" s="5">
        <f t="shared" si="218"/>
        <v>32</v>
      </c>
      <c r="J178" s="5">
        <f t="shared" si="219"/>
        <v>173</v>
      </c>
      <c r="K178" s="4">
        <f t="shared" si="220"/>
        <v>40</v>
      </c>
      <c r="L178" s="5">
        <f t="shared" si="221"/>
        <v>173</v>
      </c>
      <c r="M178" s="43" t="s">
        <v>1236</v>
      </c>
      <c r="N178" s="44">
        <v>13</v>
      </c>
      <c r="O178" s="44">
        <v>8</v>
      </c>
      <c r="P178" s="44">
        <v>15</v>
      </c>
      <c r="Q178" s="4">
        <f t="shared" si="222"/>
        <v>36</v>
      </c>
      <c r="R178" s="5">
        <f t="shared" si="223"/>
        <v>128</v>
      </c>
      <c r="S178" s="38">
        <f t="shared" si="224"/>
        <v>125</v>
      </c>
      <c r="T178" s="3">
        <f t="shared" si="225"/>
        <v>165</v>
      </c>
      <c r="U178" s="5">
        <f t="shared" si="199"/>
        <v>177</v>
      </c>
      <c r="V178" s="21" t="s">
        <v>1525</v>
      </c>
      <c r="W178" s="44">
        <v>16</v>
      </c>
      <c r="X178" s="44">
        <v>13</v>
      </c>
      <c r="Y178" s="44">
        <v>14</v>
      </c>
      <c r="Z178" s="4">
        <f t="shared" si="226"/>
        <v>43</v>
      </c>
      <c r="AA178" s="5">
        <f t="shared" si="200"/>
        <v>58</v>
      </c>
      <c r="AB178" s="38">
        <f t="shared" si="201"/>
        <v>181</v>
      </c>
      <c r="AC178" s="3">
        <f t="shared" si="202"/>
        <v>346</v>
      </c>
      <c r="AD178" s="5">
        <f t="shared" si="203"/>
        <v>118</v>
      </c>
      <c r="AE178" s="21"/>
      <c r="AF178" s="22"/>
      <c r="AG178" s="22"/>
      <c r="AH178" s="22"/>
      <c r="AI178" s="4">
        <f t="shared" si="245"/>
        <v>0</v>
      </c>
      <c r="AJ178" s="5">
        <f t="shared" si="227"/>
      </c>
      <c r="AK178" s="38">
        <f t="shared" si="228"/>
        <v>0</v>
      </c>
      <c r="AL178" s="3">
        <f t="shared" si="242"/>
        <v>346</v>
      </c>
      <c r="AM178" s="5">
        <f t="shared" si="229"/>
        <v>103</v>
      </c>
      <c r="AN178" s="21"/>
      <c r="AO178" s="22"/>
      <c r="AP178" s="22"/>
      <c r="AQ178" s="22"/>
      <c r="AR178" s="4">
        <f t="shared" si="243"/>
        <v>0</v>
      </c>
      <c r="AS178" s="5">
        <f t="shared" si="230"/>
      </c>
      <c r="AT178" s="38">
        <f t="shared" si="231"/>
        <v>0</v>
      </c>
      <c r="AU178" s="3">
        <f t="shared" si="244"/>
        <v>346</v>
      </c>
      <c r="AV178" s="5" t="e">
        <f t="shared" si="232"/>
        <v>#VALUE!</v>
      </c>
      <c r="AW178" s="21"/>
      <c r="AX178" s="22"/>
      <c r="AY178" s="22"/>
      <c r="AZ178" s="22"/>
      <c r="BA178" s="5">
        <f t="shared" si="212"/>
        <v>0</v>
      </c>
      <c r="BB178" s="5">
        <f t="shared" si="233"/>
      </c>
      <c r="BC178" s="38">
        <f t="shared" si="234"/>
        <v>0</v>
      </c>
      <c r="BD178" s="3">
        <f t="shared" si="211"/>
        <v>346</v>
      </c>
      <c r="BE178" s="5" t="e">
        <f t="shared" si="235"/>
        <v>#VALUE!</v>
      </c>
      <c r="BF178" s="21"/>
      <c r="BG178" s="22"/>
      <c r="BH178" s="22"/>
      <c r="BI178" s="22"/>
      <c r="BJ178" s="4">
        <f t="shared" si="207"/>
        <v>0</v>
      </c>
      <c r="BK178" s="5">
        <f t="shared" si="236"/>
      </c>
      <c r="BL178" s="38">
        <f t="shared" si="237"/>
        <v>0</v>
      </c>
      <c r="BM178" s="3">
        <f t="shared" si="208"/>
        <v>346</v>
      </c>
      <c r="BN178" s="5" t="e">
        <f t="shared" si="238"/>
        <v>#VALUE!</v>
      </c>
      <c r="BO178" s="21"/>
      <c r="BP178" s="22"/>
      <c r="BQ178" s="22"/>
      <c r="BR178" s="22"/>
      <c r="BS178" s="5">
        <f t="shared" si="184"/>
        <v>0</v>
      </c>
      <c r="BT178" s="5">
        <f t="shared" si="239"/>
      </c>
      <c r="BU178" s="49">
        <f t="shared" si="240"/>
        <v>0</v>
      </c>
      <c r="BV178" s="3">
        <f t="shared" si="210"/>
        <v>346</v>
      </c>
      <c r="BW178" s="69" t="e">
        <f t="shared" si="241"/>
        <v>#VALUE!</v>
      </c>
      <c r="CA178" s="87"/>
    </row>
    <row r="179" spans="2:79" ht="15">
      <c r="B179" s="105" t="s">
        <v>1363</v>
      </c>
      <c r="C179" s="106" t="s">
        <v>708</v>
      </c>
      <c r="D179" s="107">
        <v>1117540042</v>
      </c>
      <c r="E179" s="65"/>
      <c r="F179" s="5"/>
      <c r="G179" s="5"/>
      <c r="H179" s="5"/>
      <c r="I179" s="5"/>
      <c r="J179" s="5"/>
      <c r="K179" s="4"/>
      <c r="L179" s="5"/>
      <c r="M179" s="21" t="s">
        <v>1237</v>
      </c>
      <c r="N179" s="22">
        <v>11</v>
      </c>
      <c r="O179" s="22">
        <v>6</v>
      </c>
      <c r="P179" s="22">
        <v>9</v>
      </c>
      <c r="Q179" s="4">
        <f t="shared" si="222"/>
        <v>26</v>
      </c>
      <c r="R179" s="5">
        <f t="shared" si="223"/>
        <v>247</v>
      </c>
      <c r="S179" s="38">
        <f t="shared" si="224"/>
        <v>6</v>
      </c>
      <c r="T179" s="3">
        <f t="shared" si="225"/>
        <v>6</v>
      </c>
      <c r="U179" s="5">
        <f t="shared" si="199"/>
        <v>258</v>
      </c>
      <c r="V179" s="43" t="s">
        <v>1526</v>
      </c>
      <c r="W179" s="44">
        <v>15</v>
      </c>
      <c r="X179" s="44">
        <v>12</v>
      </c>
      <c r="Y179" s="44">
        <v>12</v>
      </c>
      <c r="Z179" s="4">
        <f t="shared" si="226"/>
        <v>39</v>
      </c>
      <c r="AA179" s="5">
        <f t="shared" si="200"/>
        <v>112</v>
      </c>
      <c r="AB179" s="38">
        <f t="shared" si="201"/>
        <v>127</v>
      </c>
      <c r="AC179" s="3">
        <f t="shared" si="202"/>
        <v>133</v>
      </c>
      <c r="AD179" s="5">
        <f t="shared" si="203"/>
        <v>233</v>
      </c>
      <c r="AE179" s="43"/>
      <c r="AF179" s="44"/>
      <c r="AG179" s="44"/>
      <c r="AH179" s="44"/>
      <c r="AI179" s="4">
        <f t="shared" si="245"/>
        <v>0</v>
      </c>
      <c r="AJ179" s="5">
        <f t="shared" si="227"/>
      </c>
      <c r="AK179" s="38">
        <f t="shared" si="228"/>
        <v>0</v>
      </c>
      <c r="AL179" s="3">
        <f t="shared" si="242"/>
        <v>133</v>
      </c>
      <c r="AM179" s="5">
        <f t="shared" si="229"/>
        <v>211</v>
      </c>
      <c r="AN179" s="21"/>
      <c r="AO179" s="22"/>
      <c r="AP179" s="22"/>
      <c r="AQ179" s="22"/>
      <c r="AR179" s="4">
        <f t="shared" si="243"/>
        <v>0</v>
      </c>
      <c r="AS179" s="5">
        <f t="shared" si="230"/>
      </c>
      <c r="AT179" s="38">
        <f t="shared" si="231"/>
        <v>0</v>
      </c>
      <c r="AU179" s="3">
        <f t="shared" si="244"/>
        <v>133</v>
      </c>
      <c r="AV179" s="5" t="e">
        <f t="shared" si="232"/>
        <v>#VALUE!</v>
      </c>
      <c r="AW179" s="21"/>
      <c r="AX179" s="22"/>
      <c r="AY179" s="22"/>
      <c r="AZ179" s="22"/>
      <c r="BA179" s="5">
        <f t="shared" si="212"/>
        <v>0</v>
      </c>
      <c r="BB179" s="5">
        <f t="shared" si="233"/>
      </c>
      <c r="BC179" s="38">
        <f t="shared" si="234"/>
        <v>0</v>
      </c>
      <c r="BD179" s="3">
        <f t="shared" si="211"/>
        <v>133</v>
      </c>
      <c r="BE179" s="5" t="e">
        <f t="shared" si="235"/>
        <v>#VALUE!</v>
      </c>
      <c r="BF179" s="21"/>
      <c r="BG179" s="22"/>
      <c r="BH179" s="22"/>
      <c r="BI179" s="22"/>
      <c r="BJ179" s="4">
        <f t="shared" si="207"/>
        <v>0</v>
      </c>
      <c r="BK179" s="5">
        <f t="shared" si="236"/>
      </c>
      <c r="BL179" s="38">
        <f t="shared" si="237"/>
        <v>0</v>
      </c>
      <c r="BM179" s="3">
        <f t="shared" si="208"/>
        <v>133</v>
      </c>
      <c r="BN179" s="5" t="e">
        <f t="shared" si="238"/>
        <v>#VALUE!</v>
      </c>
      <c r="BO179" s="21"/>
      <c r="BP179" s="22"/>
      <c r="BQ179" s="22"/>
      <c r="BR179" s="22"/>
      <c r="BS179" s="5">
        <f t="shared" si="184"/>
        <v>0</v>
      </c>
      <c r="BT179" s="5">
        <f t="shared" si="239"/>
      </c>
      <c r="BU179" s="49">
        <f t="shared" si="240"/>
        <v>0</v>
      </c>
      <c r="BV179" s="3">
        <f t="shared" si="210"/>
        <v>133</v>
      </c>
      <c r="BW179" s="69" t="e">
        <f t="shared" si="241"/>
        <v>#VALUE!</v>
      </c>
      <c r="CA179" s="87"/>
    </row>
    <row r="180" spans="2:79" ht="15">
      <c r="B180" s="105" t="s">
        <v>982</v>
      </c>
      <c r="C180" s="106" t="s">
        <v>713</v>
      </c>
      <c r="D180" s="107">
        <v>1117570002</v>
      </c>
      <c r="E180" s="99" t="s">
        <v>255</v>
      </c>
      <c r="F180" s="95">
        <v>19</v>
      </c>
      <c r="G180" s="95">
        <v>12</v>
      </c>
      <c r="H180" s="95">
        <v>14</v>
      </c>
      <c r="I180" s="95">
        <f>SUM(F180:H180)</f>
        <v>45</v>
      </c>
      <c r="J180" s="95">
        <f>IF(E180="","",RANK(I180,I$7:I$346))</f>
        <v>21</v>
      </c>
      <c r="K180" s="94">
        <f>IF(J180="",0,I$355+1-J180)</f>
        <v>192</v>
      </c>
      <c r="L180" s="95">
        <f>IF(E180="","",RANK(K180,K$7:K$350))</f>
        <v>21</v>
      </c>
      <c r="M180" s="21" t="s">
        <v>1238</v>
      </c>
      <c r="N180" s="22">
        <v>14</v>
      </c>
      <c r="O180" s="22">
        <v>11</v>
      </c>
      <c r="P180" s="22">
        <v>11</v>
      </c>
      <c r="Q180" s="4">
        <f t="shared" si="222"/>
        <v>36</v>
      </c>
      <c r="R180" s="5">
        <f t="shared" si="223"/>
        <v>128</v>
      </c>
      <c r="S180" s="38">
        <f t="shared" si="224"/>
        <v>125</v>
      </c>
      <c r="T180" s="3">
        <f t="shared" si="225"/>
        <v>317</v>
      </c>
      <c r="U180" s="5">
        <f t="shared" si="199"/>
        <v>60</v>
      </c>
      <c r="V180" s="21" t="s">
        <v>1527</v>
      </c>
      <c r="W180" s="44">
        <v>13</v>
      </c>
      <c r="X180" s="44">
        <v>13</v>
      </c>
      <c r="Y180" s="44">
        <v>13</v>
      </c>
      <c r="Z180" s="4">
        <f t="shared" si="226"/>
        <v>39</v>
      </c>
      <c r="AA180" s="5">
        <f t="shared" si="200"/>
        <v>112</v>
      </c>
      <c r="AB180" s="38">
        <f t="shared" si="201"/>
        <v>127</v>
      </c>
      <c r="AC180" s="3">
        <f t="shared" si="202"/>
        <v>444</v>
      </c>
      <c r="AD180" s="5">
        <f t="shared" si="203"/>
        <v>68</v>
      </c>
      <c r="AE180" s="21"/>
      <c r="AF180" s="22"/>
      <c r="AG180" s="22"/>
      <c r="AH180" s="22"/>
      <c r="AI180" s="5">
        <f t="shared" si="245"/>
        <v>0</v>
      </c>
      <c r="AJ180" s="5">
        <f t="shared" si="227"/>
      </c>
      <c r="AK180" s="38">
        <f t="shared" si="228"/>
        <v>0</v>
      </c>
      <c r="AL180" s="3">
        <f t="shared" si="242"/>
        <v>444</v>
      </c>
      <c r="AM180" s="5">
        <f t="shared" si="229"/>
        <v>60</v>
      </c>
      <c r="AN180" s="21"/>
      <c r="AO180" s="22"/>
      <c r="AP180" s="22"/>
      <c r="AQ180" s="22"/>
      <c r="AR180" s="4">
        <f t="shared" si="243"/>
        <v>0</v>
      </c>
      <c r="AS180" s="5">
        <f t="shared" si="230"/>
      </c>
      <c r="AT180" s="38">
        <f t="shared" si="231"/>
        <v>0</v>
      </c>
      <c r="AU180" s="3">
        <f t="shared" si="244"/>
        <v>444</v>
      </c>
      <c r="AV180" s="5" t="e">
        <f t="shared" si="232"/>
        <v>#VALUE!</v>
      </c>
      <c r="AW180" s="21"/>
      <c r="AX180" s="22"/>
      <c r="AY180" s="22"/>
      <c r="AZ180" s="22"/>
      <c r="BA180" s="5">
        <f t="shared" si="212"/>
        <v>0</v>
      </c>
      <c r="BB180" s="5">
        <f t="shared" si="233"/>
      </c>
      <c r="BC180" s="38">
        <f t="shared" si="234"/>
        <v>0</v>
      </c>
      <c r="BD180" s="3">
        <f t="shared" si="211"/>
        <v>444</v>
      </c>
      <c r="BE180" s="5" t="e">
        <f t="shared" si="235"/>
        <v>#VALUE!</v>
      </c>
      <c r="BF180" s="21"/>
      <c r="BG180" s="22"/>
      <c r="BH180" s="22"/>
      <c r="BI180" s="22"/>
      <c r="BJ180" s="4">
        <f t="shared" si="207"/>
        <v>0</v>
      </c>
      <c r="BK180" s="5">
        <f t="shared" si="236"/>
      </c>
      <c r="BL180" s="38">
        <f t="shared" si="237"/>
        <v>0</v>
      </c>
      <c r="BM180" s="3">
        <f t="shared" si="208"/>
        <v>444</v>
      </c>
      <c r="BN180" s="5" t="e">
        <f t="shared" si="238"/>
        <v>#VALUE!</v>
      </c>
      <c r="BO180" s="21"/>
      <c r="BP180" s="22"/>
      <c r="BQ180" s="22"/>
      <c r="BR180" s="22"/>
      <c r="BS180" s="5">
        <f t="shared" si="184"/>
        <v>0</v>
      </c>
      <c r="BT180" s="5">
        <f t="shared" si="239"/>
      </c>
      <c r="BU180" s="49">
        <f t="shared" si="240"/>
        <v>0</v>
      </c>
      <c r="BV180" s="3">
        <f t="shared" si="210"/>
        <v>444</v>
      </c>
      <c r="BW180" s="69" t="e">
        <f t="shared" si="241"/>
        <v>#VALUE!</v>
      </c>
      <c r="CA180" s="87"/>
    </row>
    <row r="181" spans="2:79" ht="15">
      <c r="B181" s="105" t="s">
        <v>1364</v>
      </c>
      <c r="C181" s="106" t="s">
        <v>713</v>
      </c>
      <c r="D181" s="107">
        <v>1117570039</v>
      </c>
      <c r="E181" s="99"/>
      <c r="F181" s="95"/>
      <c r="G181" s="95"/>
      <c r="H181" s="95"/>
      <c r="I181" s="95"/>
      <c r="J181" s="95"/>
      <c r="K181" s="94"/>
      <c r="L181" s="95"/>
      <c r="M181" s="21" t="s">
        <v>1239</v>
      </c>
      <c r="N181" s="22">
        <v>11</v>
      </c>
      <c r="O181" s="22">
        <v>9</v>
      </c>
      <c r="P181" s="22">
        <v>10</v>
      </c>
      <c r="Q181" s="4">
        <f t="shared" si="222"/>
        <v>30</v>
      </c>
      <c r="R181" s="5">
        <f t="shared" si="223"/>
        <v>226</v>
      </c>
      <c r="S181" s="38">
        <f t="shared" si="224"/>
        <v>27</v>
      </c>
      <c r="T181" s="3">
        <f t="shared" si="225"/>
        <v>27</v>
      </c>
      <c r="U181" s="5">
        <f t="shared" si="199"/>
        <v>250</v>
      </c>
      <c r="V181" s="21"/>
      <c r="W181" s="44"/>
      <c r="X181" s="44"/>
      <c r="Y181" s="44"/>
      <c r="Z181" s="4">
        <f t="shared" si="226"/>
        <v>0</v>
      </c>
      <c r="AA181" s="5">
        <f t="shared" si="200"/>
      </c>
      <c r="AB181" s="38">
        <f t="shared" si="201"/>
        <v>0</v>
      </c>
      <c r="AC181" s="3">
        <f t="shared" si="202"/>
        <v>27</v>
      </c>
      <c r="AD181" s="5">
        <f t="shared" si="203"/>
        <v>268</v>
      </c>
      <c r="AE181" s="21"/>
      <c r="AF181" s="22"/>
      <c r="AG181" s="22"/>
      <c r="AH181" s="22"/>
      <c r="AI181" s="4">
        <f t="shared" si="245"/>
        <v>0</v>
      </c>
      <c r="AJ181" s="5">
        <f t="shared" si="227"/>
      </c>
      <c r="AK181" s="38">
        <f t="shared" si="228"/>
        <v>0</v>
      </c>
      <c r="AL181" s="3">
        <f t="shared" si="242"/>
        <v>27</v>
      </c>
      <c r="AM181" s="5">
        <f t="shared" si="229"/>
        <v>244</v>
      </c>
      <c r="AN181" s="21"/>
      <c r="AO181" s="22"/>
      <c r="AP181" s="22"/>
      <c r="AQ181" s="22"/>
      <c r="AR181" s="4">
        <f t="shared" si="243"/>
        <v>0</v>
      </c>
      <c r="AS181" s="5">
        <f t="shared" si="230"/>
      </c>
      <c r="AT181" s="38">
        <f t="shared" si="231"/>
        <v>0</v>
      </c>
      <c r="AU181" s="3">
        <f t="shared" si="244"/>
        <v>27</v>
      </c>
      <c r="AV181" s="5" t="e">
        <f t="shared" si="232"/>
        <v>#VALUE!</v>
      </c>
      <c r="AW181" s="21"/>
      <c r="AX181" s="22"/>
      <c r="AY181" s="22"/>
      <c r="AZ181" s="22"/>
      <c r="BA181" s="5">
        <f t="shared" si="212"/>
        <v>0</v>
      </c>
      <c r="BB181" s="5">
        <f t="shared" si="233"/>
      </c>
      <c r="BC181" s="38">
        <f t="shared" si="234"/>
        <v>0</v>
      </c>
      <c r="BD181" s="3">
        <f aca="true" t="shared" si="246" ref="BD181:BD213">BC181+AU181</f>
        <v>27</v>
      </c>
      <c r="BE181" s="5" t="e">
        <f t="shared" si="235"/>
        <v>#VALUE!</v>
      </c>
      <c r="BF181" s="21"/>
      <c r="BG181" s="22"/>
      <c r="BH181" s="22"/>
      <c r="BI181" s="22"/>
      <c r="BJ181" s="4">
        <f t="shared" si="207"/>
        <v>0</v>
      </c>
      <c r="BK181" s="5">
        <f t="shared" si="236"/>
      </c>
      <c r="BL181" s="38">
        <f t="shared" si="237"/>
        <v>0</v>
      </c>
      <c r="BM181" s="3">
        <f t="shared" si="208"/>
        <v>27</v>
      </c>
      <c r="BN181" s="5" t="e">
        <f t="shared" si="238"/>
        <v>#VALUE!</v>
      </c>
      <c r="BO181" s="21"/>
      <c r="BP181" s="22"/>
      <c r="BQ181" s="22"/>
      <c r="BR181" s="22"/>
      <c r="BS181" s="5">
        <f t="shared" si="184"/>
        <v>0</v>
      </c>
      <c r="BT181" s="5">
        <f t="shared" si="239"/>
      </c>
      <c r="BU181" s="49">
        <f t="shared" si="240"/>
        <v>0</v>
      </c>
      <c r="BV181" s="3">
        <f t="shared" si="210"/>
        <v>27</v>
      </c>
      <c r="BW181" s="69" t="e">
        <f t="shared" si="241"/>
        <v>#VALUE!</v>
      </c>
      <c r="CA181" s="87"/>
    </row>
    <row r="182" spans="2:79" ht="15">
      <c r="B182" s="105" t="s">
        <v>129</v>
      </c>
      <c r="C182" s="106" t="s">
        <v>713</v>
      </c>
      <c r="D182" s="107">
        <v>1117570045</v>
      </c>
      <c r="E182" s="99" t="s">
        <v>279</v>
      </c>
      <c r="F182" s="95">
        <v>17</v>
      </c>
      <c r="G182" s="95">
        <v>12</v>
      </c>
      <c r="H182" s="95">
        <v>14</v>
      </c>
      <c r="I182" s="95">
        <f>SUM(F182:H182)</f>
        <v>43</v>
      </c>
      <c r="J182" s="95">
        <f>IF(E182="","",RANK(I182,I$7:I$346))</f>
        <v>34</v>
      </c>
      <c r="K182" s="94">
        <f>IF(J182="",0,I$355+1-J182)</f>
        <v>179</v>
      </c>
      <c r="L182" s="95">
        <f>IF(E182="","",RANK(K182,K$7:K$350))</f>
        <v>34</v>
      </c>
      <c r="M182" s="21" t="s">
        <v>1240</v>
      </c>
      <c r="N182" s="22">
        <v>15</v>
      </c>
      <c r="O182" s="22">
        <v>15</v>
      </c>
      <c r="P182" s="22">
        <v>15</v>
      </c>
      <c r="Q182" s="4">
        <f t="shared" si="222"/>
        <v>45</v>
      </c>
      <c r="R182" s="5">
        <f t="shared" si="223"/>
        <v>18</v>
      </c>
      <c r="S182" s="38">
        <f t="shared" si="224"/>
        <v>235</v>
      </c>
      <c r="T182" s="3">
        <f t="shared" si="225"/>
        <v>414</v>
      </c>
      <c r="U182" s="5">
        <f t="shared" si="199"/>
        <v>9</v>
      </c>
      <c r="V182" s="21" t="s">
        <v>1528</v>
      </c>
      <c r="W182" s="44">
        <v>16</v>
      </c>
      <c r="X182" s="44">
        <v>15</v>
      </c>
      <c r="Y182" s="44">
        <v>14</v>
      </c>
      <c r="Z182" s="4">
        <f t="shared" si="226"/>
        <v>45</v>
      </c>
      <c r="AA182" s="5">
        <f t="shared" si="200"/>
        <v>32</v>
      </c>
      <c r="AB182" s="38">
        <f t="shared" si="201"/>
        <v>207</v>
      </c>
      <c r="AC182" s="3">
        <f t="shared" si="202"/>
        <v>621</v>
      </c>
      <c r="AD182" s="5">
        <f t="shared" si="203"/>
        <v>5</v>
      </c>
      <c r="AE182" s="21"/>
      <c r="AF182" s="22"/>
      <c r="AG182" s="22"/>
      <c r="AH182" s="22"/>
      <c r="AI182" s="4">
        <f t="shared" si="245"/>
        <v>0</v>
      </c>
      <c r="AJ182" s="5">
        <f t="shared" si="227"/>
      </c>
      <c r="AK182" s="38">
        <f t="shared" si="228"/>
        <v>0</v>
      </c>
      <c r="AL182" s="3">
        <f t="shared" si="242"/>
        <v>621</v>
      </c>
      <c r="AM182" s="5">
        <f t="shared" si="229"/>
        <v>5</v>
      </c>
      <c r="AN182" s="21"/>
      <c r="AO182" s="22"/>
      <c r="AP182" s="22"/>
      <c r="AQ182" s="22"/>
      <c r="AR182" s="4">
        <f t="shared" si="243"/>
        <v>0</v>
      </c>
      <c r="AS182" s="5">
        <f t="shared" si="230"/>
      </c>
      <c r="AT182" s="38">
        <f t="shared" si="231"/>
        <v>0</v>
      </c>
      <c r="AU182" s="3">
        <f t="shared" si="244"/>
        <v>621</v>
      </c>
      <c r="AV182" s="5" t="e">
        <f t="shared" si="232"/>
        <v>#VALUE!</v>
      </c>
      <c r="AW182" s="21"/>
      <c r="AX182" s="22"/>
      <c r="AY182" s="22"/>
      <c r="AZ182" s="22"/>
      <c r="BA182" s="5">
        <f t="shared" si="212"/>
        <v>0</v>
      </c>
      <c r="BB182" s="5">
        <f t="shared" si="233"/>
      </c>
      <c r="BC182" s="38">
        <f t="shared" si="234"/>
        <v>0</v>
      </c>
      <c r="BD182" s="3">
        <f t="shared" si="246"/>
        <v>621</v>
      </c>
      <c r="BE182" s="5" t="e">
        <f t="shared" si="235"/>
        <v>#VALUE!</v>
      </c>
      <c r="BF182" s="21"/>
      <c r="BG182" s="22"/>
      <c r="BH182" s="22"/>
      <c r="BI182" s="22"/>
      <c r="BJ182" s="4">
        <f t="shared" si="207"/>
        <v>0</v>
      </c>
      <c r="BK182" s="5">
        <f t="shared" si="236"/>
      </c>
      <c r="BL182" s="38">
        <f t="shared" si="237"/>
        <v>0</v>
      </c>
      <c r="BM182" s="3">
        <f t="shared" si="208"/>
        <v>621</v>
      </c>
      <c r="BN182" s="5" t="e">
        <f t="shared" si="238"/>
        <v>#VALUE!</v>
      </c>
      <c r="BO182" s="21"/>
      <c r="BP182" s="22"/>
      <c r="BQ182" s="22"/>
      <c r="BR182" s="22"/>
      <c r="BS182" s="5">
        <f t="shared" si="184"/>
        <v>0</v>
      </c>
      <c r="BT182" s="5">
        <f t="shared" si="239"/>
      </c>
      <c r="BU182" s="49">
        <f t="shared" si="240"/>
        <v>0</v>
      </c>
      <c r="BV182" s="3">
        <f t="shared" si="210"/>
        <v>621</v>
      </c>
      <c r="BW182" s="69" t="e">
        <f t="shared" si="241"/>
        <v>#VALUE!</v>
      </c>
      <c r="CA182" s="87"/>
    </row>
    <row r="183" spans="2:79" ht="15">
      <c r="B183" s="105" t="s">
        <v>46</v>
      </c>
      <c r="C183" s="106" t="s">
        <v>713</v>
      </c>
      <c r="D183" s="107">
        <v>1117570047</v>
      </c>
      <c r="E183" s="99" t="s">
        <v>222</v>
      </c>
      <c r="F183" s="95">
        <v>15</v>
      </c>
      <c r="G183" s="95">
        <v>15</v>
      </c>
      <c r="H183" s="95">
        <v>19</v>
      </c>
      <c r="I183" s="95">
        <f>SUM(F183:H183)</f>
        <v>49</v>
      </c>
      <c r="J183" s="95">
        <f>IF(E183="","",RANK(I183,I$7:I$346))</f>
        <v>6</v>
      </c>
      <c r="K183" s="94">
        <f>IF(J183="",0,I$355+1-J183)</f>
        <v>207</v>
      </c>
      <c r="L183" s="95">
        <f>IF(E183="","",RANK(K183,K$7:K$350))</f>
        <v>6</v>
      </c>
      <c r="M183" s="21" t="s">
        <v>1241</v>
      </c>
      <c r="N183" s="22">
        <v>12</v>
      </c>
      <c r="O183" s="22">
        <v>10</v>
      </c>
      <c r="P183" s="22">
        <v>14</v>
      </c>
      <c r="Q183" s="5">
        <f t="shared" si="222"/>
        <v>36</v>
      </c>
      <c r="R183" s="5">
        <f t="shared" si="223"/>
        <v>128</v>
      </c>
      <c r="S183" s="38">
        <f t="shared" si="224"/>
        <v>125</v>
      </c>
      <c r="T183" s="3">
        <f t="shared" si="225"/>
        <v>332</v>
      </c>
      <c r="U183" s="5">
        <f t="shared" si="199"/>
        <v>51</v>
      </c>
      <c r="V183" s="21" t="s">
        <v>1529</v>
      </c>
      <c r="W183" s="44">
        <v>14</v>
      </c>
      <c r="X183" s="44">
        <v>16</v>
      </c>
      <c r="Y183" s="44">
        <v>16</v>
      </c>
      <c r="Z183" s="4">
        <f t="shared" si="226"/>
        <v>46</v>
      </c>
      <c r="AA183" s="5">
        <f t="shared" si="200"/>
        <v>23</v>
      </c>
      <c r="AB183" s="38">
        <f t="shared" si="201"/>
        <v>216</v>
      </c>
      <c r="AC183" s="3">
        <f t="shared" si="202"/>
        <v>548</v>
      </c>
      <c r="AD183" s="5">
        <f t="shared" si="203"/>
        <v>23</v>
      </c>
      <c r="AE183" s="21"/>
      <c r="AF183" s="22"/>
      <c r="AG183" s="22"/>
      <c r="AH183" s="22"/>
      <c r="AI183" s="4">
        <f t="shared" si="245"/>
        <v>0</v>
      </c>
      <c r="AJ183" s="5">
        <f t="shared" si="227"/>
      </c>
      <c r="AK183" s="38">
        <f t="shared" si="228"/>
        <v>0</v>
      </c>
      <c r="AL183" s="3">
        <f t="shared" si="242"/>
        <v>548</v>
      </c>
      <c r="AM183" s="5">
        <f t="shared" si="229"/>
        <v>20</v>
      </c>
      <c r="AN183" s="21"/>
      <c r="AO183" s="22"/>
      <c r="AP183" s="22"/>
      <c r="AQ183" s="22"/>
      <c r="AR183" s="4">
        <f t="shared" si="243"/>
        <v>0</v>
      </c>
      <c r="AS183" s="5">
        <f t="shared" si="230"/>
      </c>
      <c r="AT183" s="38">
        <f t="shared" si="231"/>
        <v>0</v>
      </c>
      <c r="AU183" s="3">
        <f t="shared" si="244"/>
        <v>548</v>
      </c>
      <c r="AV183" s="5" t="e">
        <f t="shared" si="232"/>
        <v>#VALUE!</v>
      </c>
      <c r="AW183" s="21"/>
      <c r="AX183" s="22"/>
      <c r="AY183" s="22"/>
      <c r="AZ183" s="22"/>
      <c r="BA183" s="5">
        <f t="shared" si="212"/>
        <v>0</v>
      </c>
      <c r="BB183" s="5">
        <f t="shared" si="233"/>
      </c>
      <c r="BC183" s="38">
        <f t="shared" si="234"/>
        <v>0</v>
      </c>
      <c r="BD183" s="3">
        <f t="shared" si="246"/>
        <v>548</v>
      </c>
      <c r="BE183" s="5" t="e">
        <f t="shared" si="235"/>
        <v>#VALUE!</v>
      </c>
      <c r="BF183" s="21"/>
      <c r="BG183" s="22"/>
      <c r="BH183" s="22"/>
      <c r="BI183" s="22"/>
      <c r="BJ183" s="4">
        <f t="shared" si="207"/>
        <v>0</v>
      </c>
      <c r="BK183" s="5">
        <f t="shared" si="236"/>
      </c>
      <c r="BL183" s="38">
        <f t="shared" si="237"/>
        <v>0</v>
      </c>
      <c r="BM183" s="3">
        <f t="shared" si="208"/>
        <v>548</v>
      </c>
      <c r="BN183" s="5" t="e">
        <f t="shared" si="238"/>
        <v>#VALUE!</v>
      </c>
      <c r="BO183" s="21"/>
      <c r="BP183" s="22"/>
      <c r="BQ183" s="22"/>
      <c r="BR183" s="22"/>
      <c r="BS183" s="5">
        <f t="shared" si="184"/>
        <v>0</v>
      </c>
      <c r="BT183" s="5">
        <f t="shared" si="239"/>
      </c>
      <c r="BU183" s="49">
        <f t="shared" si="240"/>
        <v>0</v>
      </c>
      <c r="BV183" s="3">
        <f t="shared" si="210"/>
        <v>548</v>
      </c>
      <c r="BW183" s="69" t="e">
        <f t="shared" si="241"/>
        <v>#VALUE!</v>
      </c>
      <c r="CA183" s="87"/>
    </row>
    <row r="184" spans="2:79" ht="15">
      <c r="B184" s="105" t="s">
        <v>96</v>
      </c>
      <c r="C184" s="106" t="s">
        <v>713</v>
      </c>
      <c r="D184" s="107">
        <v>1117570050</v>
      </c>
      <c r="E184" s="65" t="s">
        <v>455</v>
      </c>
      <c r="F184" s="5">
        <v>11</v>
      </c>
      <c r="G184" s="5">
        <v>12</v>
      </c>
      <c r="H184" s="5">
        <v>13</v>
      </c>
      <c r="I184" s="5">
        <f>SUM(F184:H184)</f>
        <v>36</v>
      </c>
      <c r="J184" s="5">
        <f>IF(E184="","",RANK(I184,I$7:I$346))</f>
        <v>115</v>
      </c>
      <c r="K184" s="4">
        <f>IF(J184="",0,I$355+1-J184)</f>
        <v>98</v>
      </c>
      <c r="L184" s="5">
        <f>IF(E184="","",RANK(K184,K$7:K$350))</f>
        <v>115</v>
      </c>
      <c r="M184" s="21" t="s">
        <v>1242</v>
      </c>
      <c r="N184" s="22">
        <v>14</v>
      </c>
      <c r="O184" s="22">
        <v>16</v>
      </c>
      <c r="P184" s="22">
        <v>13</v>
      </c>
      <c r="Q184" s="5">
        <f t="shared" si="222"/>
        <v>43</v>
      </c>
      <c r="R184" s="5">
        <f t="shared" si="223"/>
        <v>31</v>
      </c>
      <c r="S184" s="38">
        <f t="shared" si="224"/>
        <v>222</v>
      </c>
      <c r="T184" s="3">
        <f t="shared" si="225"/>
        <v>320</v>
      </c>
      <c r="U184" s="5">
        <f t="shared" si="199"/>
        <v>58</v>
      </c>
      <c r="V184" s="21" t="s">
        <v>1530</v>
      </c>
      <c r="W184" s="44">
        <v>14</v>
      </c>
      <c r="X184" s="44">
        <v>13</v>
      </c>
      <c r="Y184" s="44">
        <v>18</v>
      </c>
      <c r="Z184" s="4">
        <f t="shared" si="226"/>
        <v>45</v>
      </c>
      <c r="AA184" s="5">
        <f t="shared" si="200"/>
        <v>32</v>
      </c>
      <c r="AB184" s="38">
        <f t="shared" si="201"/>
        <v>207</v>
      </c>
      <c r="AC184" s="3">
        <f t="shared" si="202"/>
        <v>527</v>
      </c>
      <c r="AD184" s="5">
        <f t="shared" si="203"/>
        <v>31</v>
      </c>
      <c r="AE184" s="21"/>
      <c r="AF184" s="22"/>
      <c r="AG184" s="22"/>
      <c r="AH184" s="22"/>
      <c r="AI184" s="4">
        <f t="shared" si="245"/>
        <v>0</v>
      </c>
      <c r="AJ184" s="5">
        <f t="shared" si="227"/>
      </c>
      <c r="AK184" s="38">
        <f t="shared" si="228"/>
        <v>0</v>
      </c>
      <c r="AL184" s="3">
        <f t="shared" si="242"/>
        <v>527</v>
      </c>
      <c r="AM184" s="5">
        <f t="shared" si="229"/>
        <v>28</v>
      </c>
      <c r="AN184" s="21"/>
      <c r="AO184" s="22"/>
      <c r="AP184" s="22"/>
      <c r="AQ184" s="22"/>
      <c r="AR184" s="4">
        <f t="shared" si="243"/>
        <v>0</v>
      </c>
      <c r="AS184" s="5">
        <f t="shared" si="230"/>
      </c>
      <c r="AT184" s="38">
        <f t="shared" si="231"/>
        <v>0</v>
      </c>
      <c r="AU184" s="3">
        <f t="shared" si="244"/>
        <v>527</v>
      </c>
      <c r="AV184" s="5" t="e">
        <f t="shared" si="232"/>
        <v>#VALUE!</v>
      </c>
      <c r="AW184" s="21"/>
      <c r="AX184" s="22"/>
      <c r="AY184" s="22"/>
      <c r="AZ184" s="22"/>
      <c r="BA184" s="5">
        <f t="shared" si="212"/>
        <v>0</v>
      </c>
      <c r="BB184" s="5">
        <f t="shared" si="233"/>
      </c>
      <c r="BC184" s="38">
        <f t="shared" si="234"/>
        <v>0</v>
      </c>
      <c r="BD184" s="3">
        <f t="shared" si="246"/>
        <v>527</v>
      </c>
      <c r="BE184" s="5" t="e">
        <f t="shared" si="235"/>
        <v>#VALUE!</v>
      </c>
      <c r="BF184" s="21"/>
      <c r="BG184" s="22"/>
      <c r="BH184" s="22"/>
      <c r="BI184" s="22"/>
      <c r="BJ184" s="4">
        <f t="shared" si="207"/>
        <v>0</v>
      </c>
      <c r="BK184" s="5">
        <f t="shared" si="236"/>
      </c>
      <c r="BL184" s="38">
        <f t="shared" si="237"/>
        <v>0</v>
      </c>
      <c r="BM184" s="3">
        <f t="shared" si="208"/>
        <v>527</v>
      </c>
      <c r="BN184" s="5" t="e">
        <f t="shared" si="238"/>
        <v>#VALUE!</v>
      </c>
      <c r="BO184" s="21"/>
      <c r="BP184" s="22"/>
      <c r="BQ184" s="22"/>
      <c r="BR184" s="22"/>
      <c r="BS184" s="5">
        <f aca="true" t="shared" si="247" ref="BS184:BS249">SUM(BP184:BR184)</f>
        <v>0</v>
      </c>
      <c r="BT184" s="5">
        <f t="shared" si="239"/>
      </c>
      <c r="BU184" s="49">
        <f t="shared" si="240"/>
        <v>0</v>
      </c>
      <c r="BV184" s="3">
        <f t="shared" si="210"/>
        <v>527</v>
      </c>
      <c r="BW184" s="69" t="e">
        <f t="shared" si="241"/>
        <v>#VALUE!</v>
      </c>
      <c r="CA184" s="87"/>
    </row>
    <row r="185" spans="2:79" ht="15">
      <c r="B185" s="105" t="s">
        <v>97</v>
      </c>
      <c r="C185" s="106" t="s">
        <v>713</v>
      </c>
      <c r="D185" s="107">
        <v>1117570068</v>
      </c>
      <c r="E185" s="99" t="s">
        <v>287</v>
      </c>
      <c r="F185" s="95">
        <v>18</v>
      </c>
      <c r="G185" s="95">
        <v>13</v>
      </c>
      <c r="H185" s="95">
        <v>12</v>
      </c>
      <c r="I185" s="95">
        <f>SUM(F185:H185)</f>
        <v>43</v>
      </c>
      <c r="J185" s="95">
        <f>IF(E185="","",RANK(I185,I$7:I$346))</f>
        <v>34</v>
      </c>
      <c r="K185" s="94">
        <f>IF(J185="",0,I$355+1-J185)</f>
        <v>179</v>
      </c>
      <c r="L185" s="95">
        <f>IF(E185="","",RANK(K185,K$7:K$350))</f>
        <v>34</v>
      </c>
      <c r="M185" s="21" t="s">
        <v>1243</v>
      </c>
      <c r="N185" s="22">
        <v>15</v>
      </c>
      <c r="O185" s="22">
        <v>18</v>
      </c>
      <c r="P185" s="22">
        <v>14</v>
      </c>
      <c r="Q185" s="5">
        <f t="shared" si="222"/>
        <v>47</v>
      </c>
      <c r="R185" s="5">
        <f t="shared" si="223"/>
        <v>10</v>
      </c>
      <c r="S185" s="38">
        <f t="shared" si="224"/>
        <v>243</v>
      </c>
      <c r="T185" s="3">
        <f t="shared" si="225"/>
        <v>422</v>
      </c>
      <c r="U185" s="5">
        <f t="shared" si="199"/>
        <v>7</v>
      </c>
      <c r="V185" s="21" t="s">
        <v>1531</v>
      </c>
      <c r="W185" s="44">
        <v>15</v>
      </c>
      <c r="X185" s="44">
        <v>9</v>
      </c>
      <c r="Y185" s="44">
        <v>14</v>
      </c>
      <c r="Z185" s="4">
        <f t="shared" si="226"/>
        <v>38</v>
      </c>
      <c r="AA185" s="5">
        <f t="shared" si="200"/>
        <v>126</v>
      </c>
      <c r="AB185" s="38">
        <f t="shared" si="201"/>
        <v>113</v>
      </c>
      <c r="AC185" s="3">
        <f t="shared" si="202"/>
        <v>535</v>
      </c>
      <c r="AD185" s="5">
        <f t="shared" si="203"/>
        <v>28</v>
      </c>
      <c r="AE185" s="21"/>
      <c r="AF185" s="22"/>
      <c r="AG185" s="22"/>
      <c r="AH185" s="22"/>
      <c r="AI185" s="4">
        <f t="shared" si="245"/>
        <v>0</v>
      </c>
      <c r="AJ185" s="5">
        <f t="shared" si="227"/>
      </c>
      <c r="AK185" s="38">
        <f t="shared" si="228"/>
        <v>0</v>
      </c>
      <c r="AL185" s="3">
        <f t="shared" si="242"/>
        <v>535</v>
      </c>
      <c r="AM185" s="5">
        <f t="shared" si="229"/>
        <v>25</v>
      </c>
      <c r="AN185" s="21"/>
      <c r="AO185" s="22"/>
      <c r="AP185" s="22"/>
      <c r="AQ185" s="22"/>
      <c r="AR185" s="4">
        <f t="shared" si="243"/>
        <v>0</v>
      </c>
      <c r="AS185" s="5">
        <f t="shared" si="230"/>
      </c>
      <c r="AT185" s="38">
        <f t="shared" si="231"/>
        <v>0</v>
      </c>
      <c r="AU185" s="3">
        <f t="shared" si="244"/>
        <v>535</v>
      </c>
      <c r="AV185" s="5" t="e">
        <f t="shared" si="232"/>
        <v>#VALUE!</v>
      </c>
      <c r="AW185" s="21"/>
      <c r="AX185" s="22"/>
      <c r="AY185" s="22"/>
      <c r="AZ185" s="22"/>
      <c r="BA185" s="5">
        <f t="shared" si="212"/>
        <v>0</v>
      </c>
      <c r="BB185" s="5">
        <f t="shared" si="233"/>
      </c>
      <c r="BC185" s="38">
        <f t="shared" si="234"/>
        <v>0</v>
      </c>
      <c r="BD185" s="3">
        <f t="shared" si="246"/>
        <v>535</v>
      </c>
      <c r="BE185" s="5" t="e">
        <f t="shared" si="235"/>
        <v>#VALUE!</v>
      </c>
      <c r="BF185" s="21"/>
      <c r="BG185" s="22"/>
      <c r="BH185" s="22"/>
      <c r="BI185" s="22"/>
      <c r="BJ185" s="4">
        <f t="shared" si="207"/>
        <v>0</v>
      </c>
      <c r="BK185" s="5">
        <f t="shared" si="236"/>
      </c>
      <c r="BL185" s="38">
        <f t="shared" si="237"/>
        <v>0</v>
      </c>
      <c r="BM185" s="3">
        <f t="shared" si="208"/>
        <v>535</v>
      </c>
      <c r="BN185" s="5" t="e">
        <f t="shared" si="238"/>
        <v>#VALUE!</v>
      </c>
      <c r="BO185" s="21"/>
      <c r="BP185" s="22"/>
      <c r="BQ185" s="22"/>
      <c r="BR185" s="22"/>
      <c r="BS185" s="5">
        <f t="shared" si="247"/>
        <v>0</v>
      </c>
      <c r="BT185" s="5">
        <f t="shared" si="239"/>
      </c>
      <c r="BU185" s="49">
        <f t="shared" si="240"/>
        <v>0</v>
      </c>
      <c r="BV185" s="3">
        <f t="shared" si="210"/>
        <v>535</v>
      </c>
      <c r="BW185" s="69" t="e">
        <f t="shared" si="241"/>
        <v>#VALUE!</v>
      </c>
      <c r="CA185" s="87"/>
    </row>
    <row r="186" spans="2:79" ht="15">
      <c r="B186" s="105" t="s">
        <v>1365</v>
      </c>
      <c r="C186" s="106" t="s">
        <v>713</v>
      </c>
      <c r="D186" s="107">
        <v>1117570077</v>
      </c>
      <c r="E186" s="99"/>
      <c r="F186" s="95"/>
      <c r="G186" s="95"/>
      <c r="H186" s="95"/>
      <c r="I186" s="95"/>
      <c r="J186" s="95"/>
      <c r="K186" s="94"/>
      <c r="L186" s="95"/>
      <c r="M186" s="21" t="s">
        <v>1244</v>
      </c>
      <c r="N186" s="22">
        <v>15</v>
      </c>
      <c r="O186" s="22">
        <v>18</v>
      </c>
      <c r="P186" s="22">
        <v>17</v>
      </c>
      <c r="Q186" s="4">
        <f t="shared" si="222"/>
        <v>50</v>
      </c>
      <c r="R186" s="5">
        <f t="shared" si="223"/>
        <v>3</v>
      </c>
      <c r="S186" s="38">
        <f t="shared" si="224"/>
        <v>250</v>
      </c>
      <c r="T186" s="3">
        <f t="shared" si="225"/>
        <v>250</v>
      </c>
      <c r="U186" s="5">
        <f t="shared" si="199"/>
        <v>102</v>
      </c>
      <c r="V186" s="21" t="s">
        <v>1532</v>
      </c>
      <c r="W186" s="44">
        <v>17</v>
      </c>
      <c r="X186" s="44">
        <v>14</v>
      </c>
      <c r="Y186" s="44">
        <v>16</v>
      </c>
      <c r="Z186" s="4">
        <f t="shared" si="226"/>
        <v>47</v>
      </c>
      <c r="AA186" s="5">
        <f t="shared" si="200"/>
        <v>17</v>
      </c>
      <c r="AB186" s="38">
        <f t="shared" si="201"/>
        <v>222</v>
      </c>
      <c r="AC186" s="3">
        <f t="shared" si="202"/>
        <v>472</v>
      </c>
      <c r="AD186" s="5">
        <f t="shared" si="203"/>
        <v>58</v>
      </c>
      <c r="AE186" s="21"/>
      <c r="AF186" s="22"/>
      <c r="AG186" s="22"/>
      <c r="AH186" s="22"/>
      <c r="AI186" s="4">
        <f t="shared" si="245"/>
        <v>0</v>
      </c>
      <c r="AJ186" s="5">
        <f t="shared" si="227"/>
      </c>
      <c r="AK186" s="38">
        <f t="shared" si="228"/>
        <v>0</v>
      </c>
      <c r="AL186" s="3">
        <f t="shared" si="242"/>
        <v>472</v>
      </c>
      <c r="AM186" s="5">
        <f t="shared" si="229"/>
        <v>53</v>
      </c>
      <c r="AN186" s="21"/>
      <c r="AO186" s="22"/>
      <c r="AP186" s="22"/>
      <c r="AQ186" s="22"/>
      <c r="AR186" s="4">
        <f t="shared" si="243"/>
        <v>0</v>
      </c>
      <c r="AS186" s="5">
        <f t="shared" si="230"/>
      </c>
      <c r="AT186" s="38">
        <f t="shared" si="231"/>
        <v>0</v>
      </c>
      <c r="AU186" s="3">
        <f t="shared" si="244"/>
        <v>472</v>
      </c>
      <c r="AV186" s="5" t="e">
        <f t="shared" si="232"/>
        <v>#VALUE!</v>
      </c>
      <c r="AW186" s="21"/>
      <c r="AX186" s="22"/>
      <c r="AY186" s="22"/>
      <c r="AZ186" s="22"/>
      <c r="BA186" s="5">
        <f t="shared" si="212"/>
        <v>0</v>
      </c>
      <c r="BB186" s="5">
        <f t="shared" si="233"/>
      </c>
      <c r="BC186" s="39">
        <f t="shared" si="234"/>
        <v>0</v>
      </c>
      <c r="BD186" s="3">
        <f t="shared" si="246"/>
        <v>472</v>
      </c>
      <c r="BE186" s="5" t="e">
        <f t="shared" si="235"/>
        <v>#VALUE!</v>
      </c>
      <c r="BF186" s="21"/>
      <c r="BG186" s="22"/>
      <c r="BH186" s="22"/>
      <c r="BI186" s="22"/>
      <c r="BJ186" s="4">
        <f t="shared" si="207"/>
        <v>0</v>
      </c>
      <c r="BK186" s="5">
        <f t="shared" si="236"/>
      </c>
      <c r="BL186" s="38">
        <f t="shared" si="237"/>
        <v>0</v>
      </c>
      <c r="BM186" s="3">
        <f t="shared" si="208"/>
        <v>472</v>
      </c>
      <c r="BN186" s="5" t="e">
        <f t="shared" si="238"/>
        <v>#VALUE!</v>
      </c>
      <c r="BO186" s="21"/>
      <c r="BP186" s="22"/>
      <c r="BQ186" s="22"/>
      <c r="BR186" s="22"/>
      <c r="BS186" s="5">
        <f t="shared" si="247"/>
        <v>0</v>
      </c>
      <c r="BT186" s="5">
        <f t="shared" si="239"/>
      </c>
      <c r="BU186" s="49">
        <f t="shared" si="240"/>
        <v>0</v>
      </c>
      <c r="BV186" s="3">
        <f t="shared" si="210"/>
        <v>472</v>
      </c>
      <c r="BW186" s="69" t="e">
        <f t="shared" si="241"/>
        <v>#VALUE!</v>
      </c>
      <c r="CA186" s="87"/>
    </row>
    <row r="187" spans="2:79" ht="15">
      <c r="B187" s="105" t="s">
        <v>98</v>
      </c>
      <c r="C187" s="106" t="s">
        <v>713</v>
      </c>
      <c r="D187" s="107">
        <v>1117570079</v>
      </c>
      <c r="E187" s="99" t="s">
        <v>267</v>
      </c>
      <c r="F187" s="95">
        <v>13</v>
      </c>
      <c r="G187" s="95">
        <v>15</v>
      </c>
      <c r="H187" s="95">
        <v>16</v>
      </c>
      <c r="I187" s="95">
        <f>SUM(F187:H187)</f>
        <v>44</v>
      </c>
      <c r="J187" s="95">
        <f>IF(E187="","",RANK(I187,I$7:I$346))</f>
        <v>29</v>
      </c>
      <c r="K187" s="94">
        <f>IF(J187="",0,I$355+1-J187)</f>
        <v>184</v>
      </c>
      <c r="L187" s="95">
        <f>IF(E187="","",RANK(K187,K$7:K$350))</f>
        <v>29</v>
      </c>
      <c r="M187" s="43" t="s">
        <v>1245</v>
      </c>
      <c r="N187" s="44">
        <v>15</v>
      </c>
      <c r="O187" s="44">
        <v>15</v>
      </c>
      <c r="P187" s="44">
        <v>14</v>
      </c>
      <c r="Q187" s="4">
        <f t="shared" si="222"/>
        <v>44</v>
      </c>
      <c r="R187" s="5">
        <f t="shared" si="223"/>
        <v>26</v>
      </c>
      <c r="S187" s="38">
        <f t="shared" si="224"/>
        <v>227</v>
      </c>
      <c r="T187" s="3">
        <f t="shared" si="225"/>
        <v>411</v>
      </c>
      <c r="U187" s="5">
        <f t="shared" si="199"/>
        <v>11</v>
      </c>
      <c r="V187" s="21" t="s">
        <v>1533</v>
      </c>
      <c r="W187" s="44">
        <v>17</v>
      </c>
      <c r="X187" s="44">
        <v>13</v>
      </c>
      <c r="Y187" s="44">
        <v>15</v>
      </c>
      <c r="Z187" s="4">
        <f t="shared" si="226"/>
        <v>45</v>
      </c>
      <c r="AA187" s="5">
        <f t="shared" si="200"/>
        <v>32</v>
      </c>
      <c r="AB187" s="38">
        <f t="shared" si="201"/>
        <v>207</v>
      </c>
      <c r="AC187" s="3">
        <f t="shared" si="202"/>
        <v>618</v>
      </c>
      <c r="AD187" s="5">
        <f t="shared" si="203"/>
        <v>6</v>
      </c>
      <c r="AE187" s="21"/>
      <c r="AF187" s="22"/>
      <c r="AG187" s="22"/>
      <c r="AH187" s="22"/>
      <c r="AI187" s="4">
        <f t="shared" si="245"/>
        <v>0</v>
      </c>
      <c r="AJ187" s="5">
        <f t="shared" si="227"/>
      </c>
      <c r="AK187" s="38">
        <f t="shared" si="228"/>
        <v>0</v>
      </c>
      <c r="AL187" s="3">
        <f t="shared" si="242"/>
        <v>618</v>
      </c>
      <c r="AM187" s="5">
        <f t="shared" si="229"/>
        <v>6</v>
      </c>
      <c r="AN187" s="21"/>
      <c r="AO187" s="22"/>
      <c r="AP187" s="22"/>
      <c r="AQ187" s="22"/>
      <c r="AR187" s="4">
        <f t="shared" si="243"/>
        <v>0</v>
      </c>
      <c r="AS187" s="5">
        <f t="shared" si="230"/>
      </c>
      <c r="AT187" s="38">
        <f t="shared" si="231"/>
        <v>0</v>
      </c>
      <c r="AU187" s="3">
        <f t="shared" si="244"/>
        <v>618</v>
      </c>
      <c r="AV187" s="5" t="e">
        <f t="shared" si="232"/>
        <v>#VALUE!</v>
      </c>
      <c r="AW187" s="21"/>
      <c r="AX187" s="22"/>
      <c r="AY187" s="22"/>
      <c r="AZ187" s="22"/>
      <c r="BA187" s="5">
        <f t="shared" si="212"/>
        <v>0</v>
      </c>
      <c r="BB187" s="5">
        <f t="shared" si="233"/>
      </c>
      <c r="BC187" s="38">
        <f t="shared" si="234"/>
        <v>0</v>
      </c>
      <c r="BD187" s="3">
        <f t="shared" si="246"/>
        <v>618</v>
      </c>
      <c r="BE187" s="5" t="e">
        <f t="shared" si="235"/>
        <v>#VALUE!</v>
      </c>
      <c r="BF187" s="21"/>
      <c r="BG187" s="22"/>
      <c r="BH187" s="22"/>
      <c r="BI187" s="22"/>
      <c r="BJ187" s="4">
        <f t="shared" si="207"/>
        <v>0</v>
      </c>
      <c r="BK187" s="5">
        <f t="shared" si="236"/>
      </c>
      <c r="BL187" s="38">
        <f t="shared" si="237"/>
        <v>0</v>
      </c>
      <c r="BM187" s="3">
        <f t="shared" si="208"/>
        <v>618</v>
      </c>
      <c r="BN187" s="5" t="e">
        <f t="shared" si="238"/>
        <v>#VALUE!</v>
      </c>
      <c r="BO187" s="21"/>
      <c r="BP187" s="22"/>
      <c r="BQ187" s="22"/>
      <c r="BR187" s="22"/>
      <c r="BS187" s="5">
        <f t="shared" si="247"/>
        <v>0</v>
      </c>
      <c r="BT187" s="5">
        <f t="shared" si="239"/>
      </c>
      <c r="BU187" s="49">
        <f t="shared" si="240"/>
        <v>0</v>
      </c>
      <c r="BV187" s="3">
        <f t="shared" si="210"/>
        <v>618</v>
      </c>
      <c r="BW187" s="69" t="e">
        <f t="shared" si="241"/>
        <v>#VALUE!</v>
      </c>
      <c r="CA187" s="87"/>
    </row>
    <row r="188" spans="2:79" ht="15">
      <c r="B188" s="105" t="s">
        <v>149</v>
      </c>
      <c r="C188" s="106" t="s">
        <v>713</v>
      </c>
      <c r="D188" s="107">
        <v>1117570084</v>
      </c>
      <c r="E188" s="65" t="s">
        <v>532</v>
      </c>
      <c r="F188" s="5">
        <v>10</v>
      </c>
      <c r="G188" s="5">
        <v>11</v>
      </c>
      <c r="H188" s="5">
        <v>12</v>
      </c>
      <c r="I188" s="5">
        <f>SUM(F188:H188)</f>
        <v>33</v>
      </c>
      <c r="J188" s="5">
        <f>IF(E188="","",RANK(I188,I$7:I$346))</f>
        <v>163</v>
      </c>
      <c r="K188" s="4">
        <f>IF(J188="",0,I$355+1-J188)</f>
        <v>50</v>
      </c>
      <c r="L188" s="5">
        <f>IF(E188="","",RANK(K188,K$7:K$350))</f>
        <v>163</v>
      </c>
      <c r="M188" s="43" t="s">
        <v>1246</v>
      </c>
      <c r="N188" s="44">
        <v>11</v>
      </c>
      <c r="O188" s="44">
        <v>9</v>
      </c>
      <c r="P188" s="44">
        <v>17</v>
      </c>
      <c r="Q188" s="4">
        <f t="shared" si="222"/>
        <v>37</v>
      </c>
      <c r="R188" s="5">
        <f t="shared" si="223"/>
        <v>107</v>
      </c>
      <c r="S188" s="38">
        <f t="shared" si="224"/>
        <v>146</v>
      </c>
      <c r="T188" s="3">
        <f t="shared" si="225"/>
        <v>196</v>
      </c>
      <c r="U188" s="5">
        <f t="shared" si="199"/>
        <v>154</v>
      </c>
      <c r="V188" s="21" t="s">
        <v>1534</v>
      </c>
      <c r="W188" s="44">
        <v>15</v>
      </c>
      <c r="X188" s="44">
        <v>13</v>
      </c>
      <c r="Y188" s="44">
        <v>13</v>
      </c>
      <c r="Z188" s="4">
        <f t="shared" si="226"/>
        <v>41</v>
      </c>
      <c r="AA188" s="5">
        <f t="shared" si="200"/>
        <v>87</v>
      </c>
      <c r="AB188" s="38">
        <f t="shared" si="201"/>
        <v>152</v>
      </c>
      <c r="AC188" s="3">
        <f t="shared" si="202"/>
        <v>348</v>
      </c>
      <c r="AD188" s="5">
        <f t="shared" si="203"/>
        <v>116</v>
      </c>
      <c r="AE188" s="21"/>
      <c r="AF188" s="22"/>
      <c r="AG188" s="22"/>
      <c r="AH188" s="22"/>
      <c r="AI188" s="4">
        <f t="shared" si="245"/>
        <v>0</v>
      </c>
      <c r="AJ188" s="5">
        <f t="shared" si="227"/>
      </c>
      <c r="AK188" s="38">
        <f t="shared" si="228"/>
        <v>0</v>
      </c>
      <c r="AL188" s="3">
        <f t="shared" si="242"/>
        <v>348</v>
      </c>
      <c r="AM188" s="5">
        <f t="shared" si="229"/>
        <v>102</v>
      </c>
      <c r="AN188" s="21"/>
      <c r="AO188" s="22"/>
      <c r="AP188" s="22"/>
      <c r="AQ188" s="22"/>
      <c r="AR188" s="4">
        <f t="shared" si="243"/>
        <v>0</v>
      </c>
      <c r="AS188" s="5">
        <f t="shared" si="230"/>
      </c>
      <c r="AT188" s="38">
        <f t="shared" si="231"/>
        <v>0</v>
      </c>
      <c r="AU188" s="3">
        <f t="shared" si="244"/>
        <v>348</v>
      </c>
      <c r="AV188" s="5" t="e">
        <f t="shared" si="232"/>
        <v>#VALUE!</v>
      </c>
      <c r="AW188" s="21"/>
      <c r="AX188" s="22"/>
      <c r="AY188" s="22"/>
      <c r="AZ188" s="22"/>
      <c r="BA188" s="5">
        <f t="shared" si="212"/>
        <v>0</v>
      </c>
      <c r="BB188" s="5">
        <f t="shared" si="233"/>
      </c>
      <c r="BC188" s="38">
        <f t="shared" si="234"/>
        <v>0</v>
      </c>
      <c r="BD188" s="3">
        <f t="shared" si="246"/>
        <v>348</v>
      </c>
      <c r="BE188" s="5" t="e">
        <f t="shared" si="235"/>
        <v>#VALUE!</v>
      </c>
      <c r="BF188" s="21"/>
      <c r="BG188" s="22"/>
      <c r="BH188" s="22"/>
      <c r="BI188" s="22"/>
      <c r="BJ188" s="4">
        <f t="shared" si="207"/>
        <v>0</v>
      </c>
      <c r="BK188" s="5">
        <f t="shared" si="236"/>
      </c>
      <c r="BL188" s="38">
        <f t="shared" si="237"/>
        <v>0</v>
      </c>
      <c r="BM188" s="3">
        <f t="shared" si="208"/>
        <v>348</v>
      </c>
      <c r="BN188" s="5" t="e">
        <f t="shared" si="238"/>
        <v>#VALUE!</v>
      </c>
      <c r="BO188" s="21"/>
      <c r="BP188" s="22"/>
      <c r="BQ188" s="22"/>
      <c r="BR188" s="22"/>
      <c r="BS188" s="5">
        <f t="shared" si="247"/>
        <v>0</v>
      </c>
      <c r="BT188" s="5">
        <f t="shared" si="239"/>
      </c>
      <c r="BU188" s="49">
        <f t="shared" si="240"/>
        <v>0</v>
      </c>
      <c r="BV188" s="3">
        <f t="shared" si="210"/>
        <v>348</v>
      </c>
      <c r="BW188" s="69" t="e">
        <f t="shared" si="241"/>
        <v>#VALUE!</v>
      </c>
      <c r="CA188" s="87"/>
    </row>
    <row r="189" spans="2:79" ht="15">
      <c r="B189" s="105" t="s">
        <v>1366</v>
      </c>
      <c r="C189" s="106" t="s">
        <v>713</v>
      </c>
      <c r="D189" s="107">
        <v>1117570085</v>
      </c>
      <c r="E189" s="65"/>
      <c r="F189" s="5"/>
      <c r="G189" s="5"/>
      <c r="H189" s="5"/>
      <c r="I189" s="5"/>
      <c r="J189" s="5"/>
      <c r="K189" s="4"/>
      <c r="L189" s="5"/>
      <c r="M189" s="43" t="s">
        <v>1247</v>
      </c>
      <c r="N189" s="44">
        <v>14</v>
      </c>
      <c r="O189" s="44">
        <v>15</v>
      </c>
      <c r="P189" s="44">
        <v>13</v>
      </c>
      <c r="Q189" s="4">
        <f t="shared" si="222"/>
        <v>42</v>
      </c>
      <c r="R189" s="5">
        <f t="shared" si="223"/>
        <v>39</v>
      </c>
      <c r="S189" s="38">
        <f t="shared" si="224"/>
        <v>214</v>
      </c>
      <c r="T189" s="3">
        <f t="shared" si="225"/>
        <v>214</v>
      </c>
      <c r="U189" s="5">
        <f t="shared" si="199"/>
        <v>140</v>
      </c>
      <c r="V189" s="21" t="s">
        <v>1421</v>
      </c>
      <c r="W189" s="44">
        <v>15</v>
      </c>
      <c r="X189" s="44">
        <v>15</v>
      </c>
      <c r="Y189" s="44">
        <v>15</v>
      </c>
      <c r="Z189" s="4">
        <f t="shared" si="226"/>
        <v>45</v>
      </c>
      <c r="AA189" s="5">
        <f t="shared" si="200"/>
        <v>32</v>
      </c>
      <c r="AB189" s="38">
        <f t="shared" si="201"/>
        <v>207</v>
      </c>
      <c r="AC189" s="3">
        <f t="shared" si="202"/>
        <v>421</v>
      </c>
      <c r="AD189" s="5">
        <f t="shared" si="203"/>
        <v>79</v>
      </c>
      <c r="AE189" s="21"/>
      <c r="AF189" s="22"/>
      <c r="AG189" s="22"/>
      <c r="AH189" s="22"/>
      <c r="AI189" s="4">
        <f t="shared" si="245"/>
        <v>0</v>
      </c>
      <c r="AJ189" s="5">
        <f t="shared" si="227"/>
      </c>
      <c r="AK189" s="38">
        <f t="shared" si="228"/>
        <v>0</v>
      </c>
      <c r="AL189" s="3">
        <f t="shared" si="242"/>
        <v>421</v>
      </c>
      <c r="AM189" s="5">
        <f t="shared" si="229"/>
        <v>69</v>
      </c>
      <c r="AN189" s="21"/>
      <c r="AO189" s="22"/>
      <c r="AP189" s="22"/>
      <c r="AQ189" s="22"/>
      <c r="AR189" s="4">
        <f t="shared" si="243"/>
        <v>0</v>
      </c>
      <c r="AS189" s="5">
        <f t="shared" si="230"/>
      </c>
      <c r="AT189" s="38">
        <f t="shared" si="231"/>
        <v>0</v>
      </c>
      <c r="AU189" s="3">
        <f t="shared" si="244"/>
        <v>421</v>
      </c>
      <c r="AV189" s="5" t="e">
        <f t="shared" si="232"/>
        <v>#VALUE!</v>
      </c>
      <c r="AW189" s="21"/>
      <c r="AX189" s="22"/>
      <c r="AY189" s="22"/>
      <c r="AZ189" s="22"/>
      <c r="BA189" s="5">
        <f t="shared" si="212"/>
        <v>0</v>
      </c>
      <c r="BB189" s="5">
        <f t="shared" si="233"/>
      </c>
      <c r="BC189" s="39">
        <f t="shared" si="234"/>
        <v>0</v>
      </c>
      <c r="BD189" s="3">
        <f t="shared" si="246"/>
        <v>421</v>
      </c>
      <c r="BE189" s="5" t="e">
        <f t="shared" si="235"/>
        <v>#VALUE!</v>
      </c>
      <c r="BF189" s="21"/>
      <c r="BG189" s="22"/>
      <c r="BH189" s="22"/>
      <c r="BI189" s="22"/>
      <c r="BJ189" s="4">
        <f t="shared" si="207"/>
        <v>0</v>
      </c>
      <c r="BK189" s="5">
        <f t="shared" si="236"/>
      </c>
      <c r="BL189" s="38">
        <f t="shared" si="237"/>
        <v>0</v>
      </c>
      <c r="BM189" s="3">
        <f t="shared" si="208"/>
        <v>421</v>
      </c>
      <c r="BN189" s="5" t="e">
        <f t="shared" si="238"/>
        <v>#VALUE!</v>
      </c>
      <c r="BO189" s="21"/>
      <c r="BP189" s="22"/>
      <c r="BQ189" s="22"/>
      <c r="BR189" s="22"/>
      <c r="BS189" s="5">
        <f t="shared" si="247"/>
        <v>0</v>
      </c>
      <c r="BT189" s="5">
        <f t="shared" si="239"/>
      </c>
      <c r="BU189" s="49">
        <f t="shared" si="240"/>
        <v>0</v>
      </c>
      <c r="BV189" s="3">
        <f t="shared" si="210"/>
        <v>421</v>
      </c>
      <c r="BW189" s="69" t="e">
        <f t="shared" si="241"/>
        <v>#VALUE!</v>
      </c>
      <c r="CA189" s="87"/>
    </row>
    <row r="190" spans="2:79" ht="15">
      <c r="B190" s="105" t="s">
        <v>1367</v>
      </c>
      <c r="C190" s="106" t="s">
        <v>713</v>
      </c>
      <c r="D190" s="107">
        <v>1117570108</v>
      </c>
      <c r="E190" s="65"/>
      <c r="F190" s="5"/>
      <c r="G190" s="5"/>
      <c r="H190" s="5"/>
      <c r="I190" s="5"/>
      <c r="J190" s="5"/>
      <c r="K190" s="4"/>
      <c r="L190" s="5"/>
      <c r="M190" s="43" t="s">
        <v>1098</v>
      </c>
      <c r="N190" s="44">
        <v>13</v>
      </c>
      <c r="O190" s="44">
        <v>14</v>
      </c>
      <c r="P190" s="44">
        <v>12</v>
      </c>
      <c r="Q190" s="4">
        <f t="shared" si="222"/>
        <v>39</v>
      </c>
      <c r="R190" s="5">
        <f t="shared" si="223"/>
        <v>77</v>
      </c>
      <c r="S190" s="38">
        <f t="shared" si="224"/>
        <v>176</v>
      </c>
      <c r="T190" s="3">
        <f t="shared" si="225"/>
        <v>176</v>
      </c>
      <c r="U190" s="5">
        <f t="shared" si="199"/>
        <v>167</v>
      </c>
      <c r="V190" s="21" t="s">
        <v>1535</v>
      </c>
      <c r="W190" s="44">
        <v>13</v>
      </c>
      <c r="X190" s="44">
        <v>12</v>
      </c>
      <c r="Y190" s="44">
        <v>13</v>
      </c>
      <c r="Z190" s="4">
        <f t="shared" si="226"/>
        <v>38</v>
      </c>
      <c r="AA190" s="5">
        <f t="shared" si="200"/>
        <v>126</v>
      </c>
      <c r="AB190" s="38">
        <f t="shared" si="201"/>
        <v>113</v>
      </c>
      <c r="AC190" s="3">
        <f t="shared" si="202"/>
        <v>289</v>
      </c>
      <c r="AD190" s="5">
        <f t="shared" si="203"/>
        <v>160</v>
      </c>
      <c r="AE190" s="21"/>
      <c r="AF190" s="22"/>
      <c r="AG190" s="22"/>
      <c r="AH190" s="22"/>
      <c r="AI190" s="4">
        <f t="shared" si="245"/>
        <v>0</v>
      </c>
      <c r="AJ190" s="5">
        <f t="shared" si="227"/>
      </c>
      <c r="AK190" s="38">
        <f t="shared" si="228"/>
        <v>0</v>
      </c>
      <c r="AL190" s="3">
        <f t="shared" si="242"/>
        <v>289</v>
      </c>
      <c r="AM190" s="5">
        <f t="shared" si="229"/>
        <v>139</v>
      </c>
      <c r="AN190" s="21"/>
      <c r="AO190" s="22"/>
      <c r="AP190" s="22"/>
      <c r="AQ190" s="22"/>
      <c r="AR190" s="4">
        <f t="shared" si="243"/>
        <v>0</v>
      </c>
      <c r="AS190" s="5">
        <f t="shared" si="230"/>
      </c>
      <c r="AT190" s="38">
        <f t="shared" si="231"/>
        <v>0</v>
      </c>
      <c r="AU190" s="3">
        <f t="shared" si="244"/>
        <v>289</v>
      </c>
      <c r="AV190" s="5" t="e">
        <f t="shared" si="232"/>
        <v>#VALUE!</v>
      </c>
      <c r="AW190" s="21"/>
      <c r="AX190" s="22"/>
      <c r="AY190" s="22"/>
      <c r="AZ190" s="22"/>
      <c r="BA190" s="5">
        <f t="shared" si="212"/>
        <v>0</v>
      </c>
      <c r="BB190" s="5">
        <f t="shared" si="233"/>
      </c>
      <c r="BC190" s="38">
        <f t="shared" si="234"/>
        <v>0</v>
      </c>
      <c r="BD190" s="3">
        <f t="shared" si="246"/>
        <v>289</v>
      </c>
      <c r="BE190" s="5" t="e">
        <f t="shared" si="235"/>
        <v>#VALUE!</v>
      </c>
      <c r="BF190" s="21"/>
      <c r="BG190" s="22"/>
      <c r="BH190" s="22"/>
      <c r="BI190" s="22"/>
      <c r="BJ190" s="4">
        <f t="shared" si="207"/>
        <v>0</v>
      </c>
      <c r="BK190" s="5">
        <f t="shared" si="236"/>
      </c>
      <c r="BL190" s="38">
        <f t="shared" si="237"/>
        <v>0</v>
      </c>
      <c r="BM190" s="3">
        <f t="shared" si="208"/>
        <v>289</v>
      </c>
      <c r="BN190" s="5" t="e">
        <f t="shared" si="238"/>
        <v>#VALUE!</v>
      </c>
      <c r="BO190" s="21"/>
      <c r="BP190" s="22"/>
      <c r="BQ190" s="22"/>
      <c r="BR190" s="22"/>
      <c r="BS190" s="5">
        <f t="shared" si="247"/>
        <v>0</v>
      </c>
      <c r="BT190" s="5">
        <f t="shared" si="239"/>
      </c>
      <c r="BU190" s="49">
        <f t="shared" si="240"/>
        <v>0</v>
      </c>
      <c r="BV190" s="3">
        <f t="shared" si="210"/>
        <v>289</v>
      </c>
      <c r="BW190" s="69" t="e">
        <f t="shared" si="241"/>
        <v>#VALUE!</v>
      </c>
      <c r="CA190" s="87"/>
    </row>
    <row r="191" spans="2:79" ht="15">
      <c r="B191" s="105" t="s">
        <v>1368</v>
      </c>
      <c r="C191" s="106" t="s">
        <v>713</v>
      </c>
      <c r="D191" s="107">
        <v>1117570155</v>
      </c>
      <c r="E191" s="65"/>
      <c r="F191" s="5"/>
      <c r="G191" s="5"/>
      <c r="H191" s="5"/>
      <c r="I191" s="5"/>
      <c r="J191" s="5"/>
      <c r="K191" s="4"/>
      <c r="L191" s="5"/>
      <c r="M191" s="43" t="s">
        <v>1248</v>
      </c>
      <c r="N191" s="44">
        <v>13</v>
      </c>
      <c r="O191" s="44">
        <v>11</v>
      </c>
      <c r="P191" s="44">
        <v>14</v>
      </c>
      <c r="Q191" s="4">
        <f t="shared" si="222"/>
        <v>38</v>
      </c>
      <c r="R191" s="5">
        <f t="shared" si="223"/>
        <v>89</v>
      </c>
      <c r="S191" s="38">
        <f t="shared" si="224"/>
        <v>164</v>
      </c>
      <c r="T191" s="3">
        <f t="shared" si="225"/>
        <v>164</v>
      </c>
      <c r="U191" s="5">
        <f t="shared" si="199"/>
        <v>180</v>
      </c>
      <c r="V191" s="21" t="s">
        <v>1536</v>
      </c>
      <c r="W191" s="44">
        <v>10</v>
      </c>
      <c r="X191" s="44">
        <v>13</v>
      </c>
      <c r="Y191" s="44">
        <v>13</v>
      </c>
      <c r="Z191" s="4">
        <f t="shared" si="226"/>
        <v>36</v>
      </c>
      <c r="AA191" s="5">
        <f t="shared" si="200"/>
        <v>163</v>
      </c>
      <c r="AB191" s="38">
        <f t="shared" si="201"/>
        <v>76</v>
      </c>
      <c r="AC191" s="3">
        <f t="shared" si="202"/>
        <v>240</v>
      </c>
      <c r="AD191" s="5">
        <f t="shared" si="203"/>
        <v>179</v>
      </c>
      <c r="AE191" s="21"/>
      <c r="AF191" s="22"/>
      <c r="AG191" s="22"/>
      <c r="AH191" s="22"/>
      <c r="AI191" s="4">
        <f t="shared" si="245"/>
        <v>0</v>
      </c>
      <c r="AJ191" s="5">
        <f t="shared" si="227"/>
      </c>
      <c r="AK191" s="38">
        <f t="shared" si="228"/>
        <v>0</v>
      </c>
      <c r="AL191" s="3">
        <f t="shared" si="242"/>
        <v>240</v>
      </c>
      <c r="AM191" s="5">
        <f t="shared" si="229"/>
        <v>158</v>
      </c>
      <c r="AN191" s="21"/>
      <c r="AO191" s="22"/>
      <c r="AP191" s="22"/>
      <c r="AQ191" s="22"/>
      <c r="AR191" s="4">
        <f t="shared" si="243"/>
        <v>0</v>
      </c>
      <c r="AS191" s="5">
        <f t="shared" si="230"/>
      </c>
      <c r="AT191" s="38">
        <f t="shared" si="231"/>
        <v>0</v>
      </c>
      <c r="AU191" s="3">
        <f t="shared" si="244"/>
        <v>240</v>
      </c>
      <c r="AV191" s="5" t="e">
        <f t="shared" si="232"/>
        <v>#VALUE!</v>
      </c>
      <c r="AW191" s="21"/>
      <c r="AX191" s="22"/>
      <c r="AY191" s="22"/>
      <c r="AZ191" s="22"/>
      <c r="BA191" s="5">
        <f t="shared" si="212"/>
        <v>0</v>
      </c>
      <c r="BB191" s="5">
        <f t="shared" si="233"/>
      </c>
      <c r="BC191" s="38">
        <f t="shared" si="234"/>
        <v>0</v>
      </c>
      <c r="BD191" s="3">
        <f t="shared" si="246"/>
        <v>240</v>
      </c>
      <c r="BE191" s="5" t="e">
        <f t="shared" si="235"/>
        <v>#VALUE!</v>
      </c>
      <c r="BF191" s="21"/>
      <c r="BG191" s="22"/>
      <c r="BH191" s="22"/>
      <c r="BI191" s="22"/>
      <c r="BJ191" s="4">
        <f t="shared" si="207"/>
        <v>0</v>
      </c>
      <c r="BK191" s="5">
        <f t="shared" si="236"/>
      </c>
      <c r="BL191" s="38">
        <f t="shared" si="237"/>
        <v>0</v>
      </c>
      <c r="BM191" s="3">
        <f t="shared" si="208"/>
        <v>240</v>
      </c>
      <c r="BN191" s="5" t="e">
        <f t="shared" si="238"/>
        <v>#VALUE!</v>
      </c>
      <c r="BO191" s="21"/>
      <c r="BP191" s="22"/>
      <c r="BQ191" s="22"/>
      <c r="BR191" s="22"/>
      <c r="BS191" s="5">
        <f t="shared" si="247"/>
        <v>0</v>
      </c>
      <c r="BT191" s="5">
        <f t="shared" si="239"/>
      </c>
      <c r="BU191" s="49">
        <f t="shared" si="240"/>
        <v>0</v>
      </c>
      <c r="BV191" s="3">
        <f t="shared" si="210"/>
        <v>240</v>
      </c>
      <c r="BW191" s="69" t="e">
        <f t="shared" si="241"/>
        <v>#VALUE!</v>
      </c>
      <c r="CA191" s="87"/>
    </row>
    <row r="192" spans="2:79" ht="15">
      <c r="B192" s="105" t="s">
        <v>1618</v>
      </c>
      <c r="C192" s="106" t="s">
        <v>1619</v>
      </c>
      <c r="D192" s="107">
        <v>1117810017</v>
      </c>
      <c r="E192" s="65"/>
      <c r="F192" s="5"/>
      <c r="G192" s="5"/>
      <c r="H192" s="5"/>
      <c r="I192" s="5"/>
      <c r="J192" s="5"/>
      <c r="K192" s="4"/>
      <c r="L192" s="5"/>
      <c r="M192" s="43"/>
      <c r="N192" s="44"/>
      <c r="O192" s="44"/>
      <c r="P192" s="44"/>
      <c r="Q192" s="4"/>
      <c r="R192" s="5"/>
      <c r="S192" s="38"/>
      <c r="T192" s="3"/>
      <c r="U192" s="5">
        <f t="shared" si="199"/>
      </c>
      <c r="V192" s="21" t="s">
        <v>1537</v>
      </c>
      <c r="W192" s="44">
        <v>9</v>
      </c>
      <c r="X192" s="44">
        <v>10</v>
      </c>
      <c r="Y192" s="44">
        <v>14</v>
      </c>
      <c r="Z192" s="4">
        <f t="shared" si="226"/>
        <v>33</v>
      </c>
      <c r="AA192" s="5">
        <f t="shared" si="200"/>
        <v>208</v>
      </c>
      <c r="AB192" s="38">
        <f t="shared" si="201"/>
        <v>31</v>
      </c>
      <c r="AC192" s="3">
        <f t="shared" si="202"/>
        <v>31</v>
      </c>
      <c r="AD192" s="5">
        <f t="shared" si="203"/>
        <v>266</v>
      </c>
      <c r="AE192" s="21"/>
      <c r="AF192" s="22"/>
      <c r="AG192" s="22"/>
      <c r="AH192" s="22"/>
      <c r="AI192" s="4">
        <f t="shared" si="245"/>
        <v>0</v>
      </c>
      <c r="AJ192" s="5">
        <f t="shared" si="227"/>
      </c>
      <c r="AK192" s="38">
        <f t="shared" si="228"/>
        <v>0</v>
      </c>
      <c r="AL192" s="3">
        <f t="shared" si="242"/>
        <v>31</v>
      </c>
      <c r="AM192" s="5">
        <f t="shared" si="229"/>
        <v>242</v>
      </c>
      <c r="AN192" s="21"/>
      <c r="AO192" s="22"/>
      <c r="AP192" s="22"/>
      <c r="AQ192" s="22"/>
      <c r="AR192" s="4">
        <f t="shared" si="243"/>
        <v>0</v>
      </c>
      <c r="AS192" s="5">
        <f t="shared" si="230"/>
      </c>
      <c r="AT192" s="38">
        <f t="shared" si="231"/>
        <v>0</v>
      </c>
      <c r="AU192" s="3">
        <f t="shared" si="244"/>
        <v>31</v>
      </c>
      <c r="AV192" s="5" t="e">
        <f t="shared" si="232"/>
        <v>#VALUE!</v>
      </c>
      <c r="AW192" s="21"/>
      <c r="AX192" s="22"/>
      <c r="AY192" s="22"/>
      <c r="AZ192" s="22"/>
      <c r="BA192" s="5">
        <f t="shared" si="212"/>
        <v>0</v>
      </c>
      <c r="BB192" s="5">
        <f t="shared" si="233"/>
      </c>
      <c r="BC192" s="38">
        <f t="shared" si="234"/>
        <v>0</v>
      </c>
      <c r="BD192" s="3">
        <f t="shared" si="246"/>
        <v>31</v>
      </c>
      <c r="BE192" s="5" t="e">
        <f t="shared" si="235"/>
        <v>#VALUE!</v>
      </c>
      <c r="BF192" s="21"/>
      <c r="BG192" s="22"/>
      <c r="BH192" s="22"/>
      <c r="BI192" s="22"/>
      <c r="BJ192" s="4">
        <f t="shared" si="207"/>
        <v>0</v>
      </c>
      <c r="BK192" s="5">
        <f t="shared" si="236"/>
      </c>
      <c r="BL192" s="38">
        <f t="shared" si="237"/>
        <v>0</v>
      </c>
      <c r="BM192" s="3">
        <f t="shared" si="208"/>
        <v>31</v>
      </c>
      <c r="BN192" s="5" t="e">
        <f t="shared" si="238"/>
        <v>#VALUE!</v>
      </c>
      <c r="BO192" s="21"/>
      <c r="BP192" s="22"/>
      <c r="BQ192" s="22"/>
      <c r="BR192" s="22"/>
      <c r="BS192" s="5">
        <f t="shared" si="247"/>
        <v>0</v>
      </c>
      <c r="BT192" s="5">
        <f t="shared" si="239"/>
      </c>
      <c r="BU192" s="49">
        <f t="shared" si="240"/>
        <v>0</v>
      </c>
      <c r="BV192" s="3">
        <f t="shared" si="210"/>
        <v>31</v>
      </c>
      <c r="BW192" s="69" t="e">
        <f t="shared" si="241"/>
        <v>#VALUE!</v>
      </c>
      <c r="CA192" s="87"/>
    </row>
    <row r="193" spans="2:79" ht="15">
      <c r="B193" s="105" t="s">
        <v>99</v>
      </c>
      <c r="C193" s="106" t="s">
        <v>813</v>
      </c>
      <c r="D193" s="107">
        <v>1118930001</v>
      </c>
      <c r="E193" s="99" t="s">
        <v>347</v>
      </c>
      <c r="F193" s="95">
        <v>11</v>
      </c>
      <c r="G193" s="95">
        <v>12</v>
      </c>
      <c r="H193" s="95">
        <v>17</v>
      </c>
      <c r="I193" s="95">
        <f aca="true" t="shared" si="248" ref="I193:I198">SUM(F193:H193)</f>
        <v>40</v>
      </c>
      <c r="J193" s="95">
        <f aca="true" t="shared" si="249" ref="J193:J198">IF(E193="","",RANK(I193,I$7:I$346))</f>
        <v>64</v>
      </c>
      <c r="K193" s="94">
        <f aca="true" t="shared" si="250" ref="K193:K198">IF(J193="",0,I$355+1-J193)</f>
        <v>149</v>
      </c>
      <c r="L193" s="95">
        <f aca="true" t="shared" si="251" ref="L193:L198">IF(E193="","",RANK(K193,K$7:K$350))</f>
        <v>64</v>
      </c>
      <c r="M193" s="43" t="s">
        <v>1249</v>
      </c>
      <c r="N193" s="44">
        <v>11</v>
      </c>
      <c r="O193" s="44">
        <v>10</v>
      </c>
      <c r="P193" s="44">
        <v>11</v>
      </c>
      <c r="Q193" s="4">
        <f aca="true" t="shared" si="252" ref="Q193:Q234">SUM(N193:P193)</f>
        <v>32</v>
      </c>
      <c r="R193" s="5">
        <f aca="true" t="shared" si="253" ref="R193:R234">IF(M193="","",RANK(Q193,Q$7:Q$354))</f>
        <v>201</v>
      </c>
      <c r="S193" s="38">
        <f aca="true" t="shared" si="254" ref="S193:S234">IF(R193="",0,Q$355+1-R193)</f>
        <v>52</v>
      </c>
      <c r="T193" s="3">
        <f aca="true" t="shared" si="255" ref="T193:T234">S193+K193</f>
        <v>201</v>
      </c>
      <c r="U193" s="5">
        <f t="shared" si="199"/>
        <v>150</v>
      </c>
      <c r="V193" s="21" t="s">
        <v>1538</v>
      </c>
      <c r="W193" s="44">
        <v>14</v>
      </c>
      <c r="X193" s="44">
        <v>10</v>
      </c>
      <c r="Y193" s="44">
        <v>14</v>
      </c>
      <c r="Z193" s="4">
        <f t="shared" si="226"/>
        <v>38</v>
      </c>
      <c r="AA193" s="5">
        <f t="shared" si="200"/>
        <v>126</v>
      </c>
      <c r="AB193" s="38">
        <f t="shared" si="201"/>
        <v>113</v>
      </c>
      <c r="AC193" s="3">
        <f t="shared" si="202"/>
        <v>314</v>
      </c>
      <c r="AD193" s="5">
        <f t="shared" si="203"/>
        <v>148</v>
      </c>
      <c r="AE193" s="21"/>
      <c r="AF193" s="22"/>
      <c r="AG193" s="22"/>
      <c r="AH193" s="22"/>
      <c r="AI193" s="5"/>
      <c r="AJ193" s="5"/>
      <c r="AK193" s="38"/>
      <c r="AL193" s="3"/>
      <c r="AM193" s="5"/>
      <c r="AN193" s="21"/>
      <c r="AO193" s="22"/>
      <c r="AP193" s="22"/>
      <c r="AQ193" s="22"/>
      <c r="AR193" s="4"/>
      <c r="AS193" s="5"/>
      <c r="AT193" s="38"/>
      <c r="AU193" s="3"/>
      <c r="AV193" s="5"/>
      <c r="AW193" s="21"/>
      <c r="AX193" s="22"/>
      <c r="AY193" s="22"/>
      <c r="AZ193" s="22"/>
      <c r="BA193" s="5"/>
      <c r="BB193" s="5"/>
      <c r="BC193" s="38"/>
      <c r="BD193" s="3"/>
      <c r="BE193" s="5"/>
      <c r="BF193" s="21"/>
      <c r="BG193" s="22"/>
      <c r="BH193" s="22"/>
      <c r="BI193" s="22"/>
      <c r="BJ193" s="4"/>
      <c r="BK193" s="5"/>
      <c r="BL193" s="38"/>
      <c r="BM193" s="3"/>
      <c r="BN193" s="5"/>
      <c r="BO193" s="21"/>
      <c r="BP193" s="22"/>
      <c r="BQ193" s="22"/>
      <c r="BR193" s="22"/>
      <c r="BS193" s="5"/>
      <c r="BT193" s="5"/>
      <c r="BU193" s="49"/>
      <c r="BV193" s="3"/>
      <c r="BW193" s="69"/>
      <c r="CA193" s="87"/>
    </row>
    <row r="194" spans="2:79" ht="15">
      <c r="B194" s="105" t="s">
        <v>100</v>
      </c>
      <c r="C194" s="106" t="s">
        <v>813</v>
      </c>
      <c r="D194" s="107">
        <v>1118930003</v>
      </c>
      <c r="E194" s="65" t="s">
        <v>463</v>
      </c>
      <c r="F194" s="5">
        <v>11</v>
      </c>
      <c r="G194" s="5">
        <v>11</v>
      </c>
      <c r="H194" s="5">
        <v>13</v>
      </c>
      <c r="I194" s="5">
        <f t="shared" si="248"/>
        <v>35</v>
      </c>
      <c r="J194" s="5">
        <f t="shared" si="249"/>
        <v>130</v>
      </c>
      <c r="K194" s="4">
        <f t="shared" si="250"/>
        <v>83</v>
      </c>
      <c r="L194" s="5">
        <f t="shared" si="251"/>
        <v>130</v>
      </c>
      <c r="M194" s="43" t="s">
        <v>1246</v>
      </c>
      <c r="N194" s="44">
        <v>11</v>
      </c>
      <c r="O194" s="44">
        <v>9</v>
      </c>
      <c r="P194" s="44">
        <v>11</v>
      </c>
      <c r="Q194" s="4">
        <f t="shared" si="252"/>
        <v>31</v>
      </c>
      <c r="R194" s="5">
        <f t="shared" si="253"/>
        <v>217</v>
      </c>
      <c r="S194" s="38">
        <f t="shared" si="254"/>
        <v>36</v>
      </c>
      <c r="T194" s="3">
        <f t="shared" si="255"/>
        <v>119</v>
      </c>
      <c r="U194" s="5">
        <f t="shared" si="199"/>
        <v>207</v>
      </c>
      <c r="V194" s="21" t="s">
        <v>1539</v>
      </c>
      <c r="W194" s="44">
        <v>12</v>
      </c>
      <c r="X194" s="44">
        <v>14</v>
      </c>
      <c r="Y194" s="44">
        <v>11</v>
      </c>
      <c r="Z194" s="4">
        <f t="shared" si="226"/>
        <v>37</v>
      </c>
      <c r="AA194" s="5">
        <f t="shared" si="200"/>
        <v>147</v>
      </c>
      <c r="AB194" s="38">
        <f t="shared" si="201"/>
        <v>92</v>
      </c>
      <c r="AC194" s="3">
        <f t="shared" si="202"/>
        <v>211</v>
      </c>
      <c r="AD194" s="5">
        <f t="shared" si="203"/>
        <v>201</v>
      </c>
      <c r="AE194" s="21"/>
      <c r="AF194" s="22"/>
      <c r="AG194" s="22"/>
      <c r="AH194" s="22"/>
      <c r="AI194" s="5">
        <f t="shared" si="245"/>
        <v>0</v>
      </c>
      <c r="AJ194" s="5">
        <f aca="true" t="shared" si="256" ref="AJ194:AJ231">IF(AE194="","",RANK(AI194,AI$7:AI$305))</f>
      </c>
      <c r="AK194" s="38">
        <f>IF(AJ194="",0,AI$306+1-AJ194)</f>
        <v>0</v>
      </c>
      <c r="AL194" s="3">
        <f t="shared" si="242"/>
        <v>211</v>
      </c>
      <c r="AM194" s="5">
        <f aca="true" t="shared" si="257" ref="AM194:AM231">IF(AL194=0,"",RANK(AL194,AL$7:AL$305))</f>
        <v>180</v>
      </c>
      <c r="AN194" s="21"/>
      <c r="AO194" s="22"/>
      <c r="AP194" s="22"/>
      <c r="AQ194" s="22"/>
      <c r="AR194" s="4">
        <f t="shared" si="243"/>
        <v>0</v>
      </c>
      <c r="AS194" s="5">
        <f aca="true" t="shared" si="258" ref="AS194:AS235">IF(AN194="","",RANK(AR194,AR$7:AR$305))</f>
      </c>
      <c r="AT194" s="38">
        <f aca="true" t="shared" si="259" ref="AT194:AT231">IF(AS194="",0,AR$306+1-AS194)</f>
        <v>0</v>
      </c>
      <c r="AU194" s="3">
        <f t="shared" si="244"/>
        <v>211</v>
      </c>
      <c r="AV194" s="5" t="e">
        <f aca="true" t="shared" si="260" ref="AV194:AV231">IF(AU194=0,"",RANK(AU194,AU$7:AU$305))</f>
        <v>#VALUE!</v>
      </c>
      <c r="AW194" s="21"/>
      <c r="AX194" s="22"/>
      <c r="AY194" s="22"/>
      <c r="AZ194" s="22"/>
      <c r="BA194" s="5">
        <f t="shared" si="212"/>
        <v>0</v>
      </c>
      <c r="BB194" s="5">
        <f aca="true" t="shared" si="261" ref="BB194:BB231">IF(AW194="","",RANK(BA194,BA$7:BA$305))</f>
      </c>
      <c r="BC194" s="38">
        <f>IF(BB194="",0,BA$306+1-BB194)</f>
        <v>0</v>
      </c>
      <c r="BD194" s="3">
        <f t="shared" si="246"/>
        <v>211</v>
      </c>
      <c r="BE194" s="5" t="e">
        <f aca="true" t="shared" si="262" ref="BE194:BE231">IF(BD194=0,"",RANK(BD194,BD$7:BD$305))</f>
        <v>#VALUE!</v>
      </c>
      <c r="BF194" s="21"/>
      <c r="BG194" s="22"/>
      <c r="BH194" s="22"/>
      <c r="BI194" s="22"/>
      <c r="BJ194" s="4">
        <f t="shared" si="207"/>
        <v>0</v>
      </c>
      <c r="BK194" s="5">
        <f aca="true" t="shared" si="263" ref="BK194:BK235">IF(BF194="","",RANK(BJ194,BJ$7:BJ$305))</f>
      </c>
      <c r="BL194" s="38">
        <f aca="true" t="shared" si="264" ref="BL194:BL235">IF(BK194="",0,BJ$306+1-BK194)</f>
        <v>0</v>
      </c>
      <c r="BM194" s="3">
        <f t="shared" si="208"/>
        <v>211</v>
      </c>
      <c r="BN194" s="5" t="e">
        <f aca="true" t="shared" si="265" ref="BN194:BN235">IF(BM194=0,"",RANK(BM194,BM$7:BM$305))</f>
        <v>#VALUE!</v>
      </c>
      <c r="BO194" s="21"/>
      <c r="BP194" s="22"/>
      <c r="BQ194" s="22"/>
      <c r="BR194" s="22"/>
      <c r="BS194" s="5">
        <f t="shared" si="247"/>
        <v>0</v>
      </c>
      <c r="BT194" s="5">
        <f aca="true" t="shared" si="266" ref="BT194:BT235">IF(BO194="","",RANK(BS194,BS$8:BS$305))</f>
      </c>
      <c r="BU194" s="49">
        <f aca="true" t="shared" si="267" ref="BU194:BU235">IF(BT194="",0,BS$306+1-BT194)</f>
        <v>0</v>
      </c>
      <c r="BV194" s="3">
        <f t="shared" si="210"/>
        <v>211</v>
      </c>
      <c r="BW194" s="69" t="e">
        <f aca="true" t="shared" si="268" ref="BW194:BW235">IF(BV194=0,"",RANK(BV194,BV$8:BV$305))</f>
        <v>#VALUE!</v>
      </c>
      <c r="CA194" s="87"/>
    </row>
    <row r="195" spans="2:79" ht="15">
      <c r="B195" s="105" t="s">
        <v>101</v>
      </c>
      <c r="C195" s="106" t="s">
        <v>813</v>
      </c>
      <c r="D195" s="107">
        <v>1118930009</v>
      </c>
      <c r="E195" s="65" t="s">
        <v>588</v>
      </c>
      <c r="F195" s="5">
        <v>10</v>
      </c>
      <c r="G195" s="5">
        <v>10</v>
      </c>
      <c r="H195" s="5">
        <v>10</v>
      </c>
      <c r="I195" s="5">
        <f t="shared" si="248"/>
        <v>30</v>
      </c>
      <c r="J195" s="5">
        <f t="shared" si="249"/>
        <v>193</v>
      </c>
      <c r="K195" s="4">
        <f t="shared" si="250"/>
        <v>20</v>
      </c>
      <c r="L195" s="5">
        <f t="shared" si="251"/>
        <v>193</v>
      </c>
      <c r="M195" s="43" t="s">
        <v>1250</v>
      </c>
      <c r="N195" s="44">
        <v>13</v>
      </c>
      <c r="O195" s="44">
        <v>9</v>
      </c>
      <c r="P195" s="44">
        <v>13</v>
      </c>
      <c r="Q195" s="4">
        <f t="shared" si="252"/>
        <v>35</v>
      </c>
      <c r="R195" s="5">
        <f t="shared" si="253"/>
        <v>154</v>
      </c>
      <c r="S195" s="38">
        <f t="shared" si="254"/>
        <v>99</v>
      </c>
      <c r="T195" s="3">
        <f t="shared" si="255"/>
        <v>119</v>
      </c>
      <c r="U195" s="5">
        <f t="shared" si="199"/>
        <v>207</v>
      </c>
      <c r="V195" s="21" t="s">
        <v>1540</v>
      </c>
      <c r="W195" s="44">
        <v>11</v>
      </c>
      <c r="X195" s="44">
        <v>8</v>
      </c>
      <c r="Y195" s="44">
        <v>13</v>
      </c>
      <c r="Z195" s="4">
        <f t="shared" si="226"/>
        <v>32</v>
      </c>
      <c r="AA195" s="5">
        <f t="shared" si="200"/>
        <v>214</v>
      </c>
      <c r="AB195" s="38">
        <f t="shared" si="201"/>
        <v>25</v>
      </c>
      <c r="AC195" s="3">
        <f t="shared" si="202"/>
        <v>144</v>
      </c>
      <c r="AD195" s="5">
        <f t="shared" si="203"/>
        <v>231</v>
      </c>
      <c r="AE195" s="21"/>
      <c r="AF195" s="22"/>
      <c r="AG195" s="22"/>
      <c r="AH195" s="22"/>
      <c r="AI195" s="5"/>
      <c r="AJ195" s="5">
        <f t="shared" si="256"/>
      </c>
      <c r="AK195" s="38"/>
      <c r="AL195" s="3">
        <f t="shared" si="242"/>
        <v>144</v>
      </c>
      <c r="AM195" s="5">
        <f t="shared" si="257"/>
        <v>209</v>
      </c>
      <c r="AN195" s="21"/>
      <c r="AO195" s="22"/>
      <c r="AP195" s="22"/>
      <c r="AQ195" s="22"/>
      <c r="AR195" s="4">
        <f t="shared" si="243"/>
        <v>0</v>
      </c>
      <c r="AS195" s="5">
        <f t="shared" si="258"/>
      </c>
      <c r="AT195" s="38">
        <f t="shared" si="259"/>
        <v>0</v>
      </c>
      <c r="AU195" s="3">
        <f t="shared" si="244"/>
        <v>144</v>
      </c>
      <c r="AV195" s="5" t="e">
        <f t="shared" si="260"/>
        <v>#VALUE!</v>
      </c>
      <c r="AW195" s="21"/>
      <c r="AX195" s="22"/>
      <c r="AY195" s="22"/>
      <c r="AZ195" s="22"/>
      <c r="BA195" s="5"/>
      <c r="BB195" s="5">
        <f t="shared" si="261"/>
      </c>
      <c r="BC195" s="39"/>
      <c r="BD195" s="3">
        <f t="shared" si="246"/>
        <v>144</v>
      </c>
      <c r="BE195" s="5" t="e">
        <f t="shared" si="262"/>
        <v>#VALUE!</v>
      </c>
      <c r="BF195" s="21"/>
      <c r="BG195" s="22"/>
      <c r="BH195" s="22"/>
      <c r="BI195" s="22"/>
      <c r="BJ195" s="4">
        <f t="shared" si="207"/>
        <v>0</v>
      </c>
      <c r="BK195" s="5">
        <f t="shared" si="263"/>
      </c>
      <c r="BL195" s="38">
        <f t="shared" si="264"/>
        <v>0</v>
      </c>
      <c r="BM195" s="3">
        <f t="shared" si="208"/>
        <v>144</v>
      </c>
      <c r="BN195" s="5" t="e">
        <f t="shared" si="265"/>
        <v>#VALUE!</v>
      </c>
      <c r="BO195" s="21"/>
      <c r="BP195" s="22"/>
      <c r="BQ195" s="22"/>
      <c r="BR195" s="22"/>
      <c r="BS195" s="5">
        <f t="shared" si="247"/>
        <v>0</v>
      </c>
      <c r="BT195" s="5">
        <f t="shared" si="266"/>
      </c>
      <c r="BU195" s="49">
        <f t="shared" si="267"/>
        <v>0</v>
      </c>
      <c r="BV195" s="3">
        <f t="shared" si="210"/>
        <v>144</v>
      </c>
      <c r="BW195" s="69" t="e">
        <f t="shared" si="268"/>
        <v>#VALUE!</v>
      </c>
      <c r="CA195" s="87"/>
    </row>
    <row r="196" spans="2:79" ht="15">
      <c r="B196" s="105" t="s">
        <v>102</v>
      </c>
      <c r="C196" s="106" t="s">
        <v>813</v>
      </c>
      <c r="D196" s="107">
        <v>1118930024</v>
      </c>
      <c r="E196" s="99" t="s">
        <v>337</v>
      </c>
      <c r="F196" s="95">
        <v>15</v>
      </c>
      <c r="G196" s="95">
        <v>10</v>
      </c>
      <c r="H196" s="95">
        <v>15</v>
      </c>
      <c r="I196" s="95">
        <f t="shared" si="248"/>
        <v>40</v>
      </c>
      <c r="J196" s="95">
        <f t="shared" si="249"/>
        <v>64</v>
      </c>
      <c r="K196" s="94">
        <f t="shared" si="250"/>
        <v>149</v>
      </c>
      <c r="L196" s="95">
        <f t="shared" si="251"/>
        <v>64</v>
      </c>
      <c r="M196" s="43" t="s">
        <v>1251</v>
      </c>
      <c r="N196" s="44">
        <v>11</v>
      </c>
      <c r="O196" s="44">
        <v>9</v>
      </c>
      <c r="P196" s="44">
        <v>12</v>
      </c>
      <c r="Q196" s="4">
        <f t="shared" si="252"/>
        <v>32</v>
      </c>
      <c r="R196" s="5">
        <f t="shared" si="253"/>
        <v>201</v>
      </c>
      <c r="S196" s="38">
        <f t="shared" si="254"/>
        <v>52</v>
      </c>
      <c r="T196" s="3">
        <f t="shared" si="255"/>
        <v>201</v>
      </c>
      <c r="U196" s="5">
        <f t="shared" si="199"/>
        <v>150</v>
      </c>
      <c r="V196" s="21" t="s">
        <v>1541</v>
      </c>
      <c r="W196" s="44">
        <v>13</v>
      </c>
      <c r="X196" s="44">
        <v>13</v>
      </c>
      <c r="Y196" s="44">
        <v>15</v>
      </c>
      <c r="Z196" s="4">
        <f aca="true" t="shared" si="269" ref="Z196:Z227">SUM(W196:Y196)</f>
        <v>41</v>
      </c>
      <c r="AA196" s="5">
        <f t="shared" si="200"/>
        <v>87</v>
      </c>
      <c r="AB196" s="38">
        <f t="shared" si="201"/>
        <v>152</v>
      </c>
      <c r="AC196" s="3">
        <f t="shared" si="202"/>
        <v>353</v>
      </c>
      <c r="AD196" s="5">
        <f t="shared" si="203"/>
        <v>112</v>
      </c>
      <c r="AE196" s="21"/>
      <c r="AF196" s="22"/>
      <c r="AG196" s="22"/>
      <c r="AH196" s="22"/>
      <c r="AI196" s="4">
        <f aca="true" t="shared" si="270" ref="AI196:AI203">SUM(AF196:AH196)</f>
        <v>0</v>
      </c>
      <c r="AJ196" s="5">
        <f t="shared" si="256"/>
      </c>
      <c r="AK196" s="38">
        <f aca="true" t="shared" si="271" ref="AK196:AK203">IF(AJ196="",0,AI$306+1-AJ196)</f>
        <v>0</v>
      </c>
      <c r="AL196" s="3">
        <f t="shared" si="242"/>
        <v>353</v>
      </c>
      <c r="AM196" s="5">
        <f t="shared" si="257"/>
        <v>99</v>
      </c>
      <c r="AN196" s="21"/>
      <c r="AO196" s="22"/>
      <c r="AP196" s="22"/>
      <c r="AQ196" s="22"/>
      <c r="AR196" s="4">
        <f t="shared" si="243"/>
        <v>0</v>
      </c>
      <c r="AS196" s="5">
        <f t="shared" si="258"/>
      </c>
      <c r="AT196" s="38">
        <f t="shared" si="259"/>
        <v>0</v>
      </c>
      <c r="AU196" s="3">
        <f t="shared" si="244"/>
        <v>353</v>
      </c>
      <c r="AV196" s="5" t="e">
        <f t="shared" si="260"/>
        <v>#VALUE!</v>
      </c>
      <c r="AW196" s="21"/>
      <c r="AX196" s="22"/>
      <c r="AY196" s="22"/>
      <c r="AZ196" s="22"/>
      <c r="BA196" s="5">
        <f aca="true" t="shared" si="272" ref="BA196:BA203">SUM(AX196:AZ196)</f>
        <v>0</v>
      </c>
      <c r="BB196" s="5">
        <f t="shared" si="261"/>
      </c>
      <c r="BC196" s="39">
        <f aca="true" t="shared" si="273" ref="BC196:BC203">IF(BB196="",0,BA$306+1-BB196)</f>
        <v>0</v>
      </c>
      <c r="BD196" s="3">
        <f t="shared" si="246"/>
        <v>353</v>
      </c>
      <c r="BE196" s="5" t="e">
        <f t="shared" si="262"/>
        <v>#VALUE!</v>
      </c>
      <c r="BF196" s="21"/>
      <c r="BG196" s="22"/>
      <c r="BH196" s="22"/>
      <c r="BI196" s="22"/>
      <c r="BJ196" s="4">
        <f t="shared" si="207"/>
        <v>0</v>
      </c>
      <c r="BK196" s="5">
        <f t="shared" si="263"/>
      </c>
      <c r="BL196" s="38">
        <f t="shared" si="264"/>
        <v>0</v>
      </c>
      <c r="BM196" s="3">
        <f t="shared" si="208"/>
        <v>353</v>
      </c>
      <c r="BN196" s="5" t="e">
        <f t="shared" si="265"/>
        <v>#VALUE!</v>
      </c>
      <c r="BO196" s="21"/>
      <c r="BP196" s="22"/>
      <c r="BQ196" s="22"/>
      <c r="BR196" s="22"/>
      <c r="BS196" s="5">
        <f t="shared" si="247"/>
        <v>0</v>
      </c>
      <c r="BT196" s="5">
        <f t="shared" si="266"/>
      </c>
      <c r="BU196" s="49">
        <f t="shared" si="267"/>
        <v>0</v>
      </c>
      <c r="BV196" s="3">
        <f t="shared" si="210"/>
        <v>353</v>
      </c>
      <c r="BW196" s="69" t="e">
        <f t="shared" si="268"/>
        <v>#VALUE!</v>
      </c>
      <c r="CA196" s="87"/>
    </row>
    <row r="197" spans="2:79" ht="15">
      <c r="B197" s="105" t="s">
        <v>103</v>
      </c>
      <c r="C197" s="106" t="s">
        <v>813</v>
      </c>
      <c r="D197" s="107">
        <v>1118930031</v>
      </c>
      <c r="E197" s="65" t="s">
        <v>402</v>
      </c>
      <c r="F197" s="5">
        <v>11</v>
      </c>
      <c r="G197" s="5">
        <v>13</v>
      </c>
      <c r="H197" s="5">
        <v>14</v>
      </c>
      <c r="I197" s="5">
        <f t="shared" si="248"/>
        <v>38</v>
      </c>
      <c r="J197" s="5">
        <f t="shared" si="249"/>
        <v>89</v>
      </c>
      <c r="K197" s="4">
        <f t="shared" si="250"/>
        <v>124</v>
      </c>
      <c r="L197" s="5">
        <f t="shared" si="251"/>
        <v>89</v>
      </c>
      <c r="M197" s="43" t="s">
        <v>1209</v>
      </c>
      <c r="N197" s="44">
        <v>12</v>
      </c>
      <c r="O197" s="44">
        <v>12</v>
      </c>
      <c r="P197" s="44">
        <v>12</v>
      </c>
      <c r="Q197" s="4">
        <f t="shared" si="252"/>
        <v>36</v>
      </c>
      <c r="R197" s="5">
        <f t="shared" si="253"/>
        <v>128</v>
      </c>
      <c r="S197" s="38">
        <f t="shared" si="254"/>
        <v>125</v>
      </c>
      <c r="T197" s="3">
        <f t="shared" si="255"/>
        <v>249</v>
      </c>
      <c r="U197" s="5">
        <f t="shared" si="199"/>
        <v>104</v>
      </c>
      <c r="V197" s="21" t="s">
        <v>1542</v>
      </c>
      <c r="W197" s="44">
        <v>12</v>
      </c>
      <c r="X197" s="44">
        <v>13</v>
      </c>
      <c r="Y197" s="44">
        <v>15</v>
      </c>
      <c r="Z197" s="4">
        <f t="shared" si="269"/>
        <v>40</v>
      </c>
      <c r="AA197" s="5">
        <f t="shared" si="200"/>
        <v>98</v>
      </c>
      <c r="AB197" s="38">
        <f t="shared" si="201"/>
        <v>141</v>
      </c>
      <c r="AC197" s="3">
        <f t="shared" si="202"/>
        <v>390</v>
      </c>
      <c r="AD197" s="5">
        <f t="shared" si="203"/>
        <v>96</v>
      </c>
      <c r="AE197" s="21"/>
      <c r="AF197" s="22"/>
      <c r="AG197" s="22"/>
      <c r="AH197" s="22"/>
      <c r="AI197" s="5">
        <f t="shared" si="270"/>
        <v>0</v>
      </c>
      <c r="AJ197" s="5">
        <f t="shared" si="256"/>
      </c>
      <c r="AK197" s="38">
        <f t="shared" si="271"/>
        <v>0</v>
      </c>
      <c r="AL197" s="3">
        <f t="shared" si="242"/>
        <v>390</v>
      </c>
      <c r="AM197" s="5">
        <f t="shared" si="257"/>
        <v>85</v>
      </c>
      <c r="AN197" s="21"/>
      <c r="AO197" s="22"/>
      <c r="AP197" s="22"/>
      <c r="AQ197" s="22"/>
      <c r="AR197" s="4">
        <f t="shared" si="243"/>
        <v>0</v>
      </c>
      <c r="AS197" s="5">
        <f t="shared" si="258"/>
      </c>
      <c r="AT197" s="38">
        <f t="shared" si="259"/>
        <v>0</v>
      </c>
      <c r="AU197" s="3">
        <f t="shared" si="244"/>
        <v>390</v>
      </c>
      <c r="AV197" s="5" t="e">
        <f t="shared" si="260"/>
        <v>#VALUE!</v>
      </c>
      <c r="AW197" s="21"/>
      <c r="AX197" s="22"/>
      <c r="AY197" s="22"/>
      <c r="AZ197" s="22"/>
      <c r="BA197" s="5">
        <f t="shared" si="272"/>
        <v>0</v>
      </c>
      <c r="BB197" s="5">
        <f t="shared" si="261"/>
      </c>
      <c r="BC197" s="38">
        <f t="shared" si="273"/>
        <v>0</v>
      </c>
      <c r="BD197" s="3">
        <f t="shared" si="246"/>
        <v>390</v>
      </c>
      <c r="BE197" s="5" t="e">
        <f t="shared" si="262"/>
        <v>#VALUE!</v>
      </c>
      <c r="BF197" s="21"/>
      <c r="BG197" s="22"/>
      <c r="BH197" s="22"/>
      <c r="BI197" s="22"/>
      <c r="BJ197" s="4">
        <f t="shared" si="207"/>
        <v>0</v>
      </c>
      <c r="BK197" s="5">
        <f t="shared" si="263"/>
      </c>
      <c r="BL197" s="38">
        <f t="shared" si="264"/>
        <v>0</v>
      </c>
      <c r="BM197" s="3">
        <f t="shared" si="208"/>
        <v>390</v>
      </c>
      <c r="BN197" s="5" t="e">
        <f t="shared" si="265"/>
        <v>#VALUE!</v>
      </c>
      <c r="BO197" s="21"/>
      <c r="BP197" s="22"/>
      <c r="BQ197" s="22"/>
      <c r="BR197" s="22"/>
      <c r="BS197" s="5">
        <f t="shared" si="247"/>
        <v>0</v>
      </c>
      <c r="BT197" s="5">
        <f t="shared" si="266"/>
      </c>
      <c r="BU197" s="49">
        <f t="shared" si="267"/>
        <v>0</v>
      </c>
      <c r="BV197" s="3">
        <f t="shared" si="210"/>
        <v>390</v>
      </c>
      <c r="BW197" s="69" t="e">
        <f t="shared" si="268"/>
        <v>#VALUE!</v>
      </c>
      <c r="CA197" s="87"/>
    </row>
    <row r="198" spans="2:79" ht="15">
      <c r="B198" s="105" t="s">
        <v>104</v>
      </c>
      <c r="C198" s="106" t="s">
        <v>813</v>
      </c>
      <c r="D198" s="107">
        <v>1118930046</v>
      </c>
      <c r="E198" s="99" t="s">
        <v>365</v>
      </c>
      <c r="F198" s="95">
        <v>16</v>
      </c>
      <c r="G198" s="95">
        <v>12</v>
      </c>
      <c r="H198" s="95">
        <v>11</v>
      </c>
      <c r="I198" s="95">
        <f t="shared" si="248"/>
        <v>39</v>
      </c>
      <c r="J198" s="95">
        <f t="shared" si="249"/>
        <v>72</v>
      </c>
      <c r="K198" s="94">
        <f t="shared" si="250"/>
        <v>141</v>
      </c>
      <c r="L198" s="95">
        <f t="shared" si="251"/>
        <v>72</v>
      </c>
      <c r="M198" s="43" t="s">
        <v>1252</v>
      </c>
      <c r="N198" s="44">
        <v>11</v>
      </c>
      <c r="O198" s="44">
        <v>14</v>
      </c>
      <c r="P198" s="44">
        <v>11</v>
      </c>
      <c r="Q198" s="4">
        <f t="shared" si="252"/>
        <v>36</v>
      </c>
      <c r="R198" s="5">
        <f t="shared" si="253"/>
        <v>128</v>
      </c>
      <c r="S198" s="38">
        <f t="shared" si="254"/>
        <v>125</v>
      </c>
      <c r="T198" s="3">
        <f t="shared" si="255"/>
        <v>266</v>
      </c>
      <c r="U198" s="5">
        <f aca="true" t="shared" si="274" ref="U198:U261">IF(T198=0,"",RANK(T198,T$6:T$354))</f>
        <v>87</v>
      </c>
      <c r="V198" s="21"/>
      <c r="W198" s="44"/>
      <c r="X198" s="44"/>
      <c r="Y198" s="44"/>
      <c r="Z198" s="4">
        <f t="shared" si="269"/>
        <v>0</v>
      </c>
      <c r="AA198" s="5">
        <f aca="true" t="shared" si="275" ref="AA198:AA261">IF(V198="","",RANK(Z198,Z$7:Z$305))</f>
      </c>
      <c r="AB198" s="38">
        <f aca="true" t="shared" si="276" ref="AB198:AB261">IF(AA198="",0,Z$306+1-AA198)</f>
        <v>0</v>
      </c>
      <c r="AC198" s="3">
        <f aca="true" t="shared" si="277" ref="AC198:AC261">AB198+T198</f>
        <v>266</v>
      </c>
      <c r="AD198" s="5">
        <f aca="true" t="shared" si="278" ref="AD198:AD261">IF(AC198=0,"",RANK(AC198,AC$6:AC$354))</f>
        <v>163</v>
      </c>
      <c r="AE198" s="21"/>
      <c r="AF198" s="22"/>
      <c r="AG198" s="22"/>
      <c r="AH198" s="22"/>
      <c r="AI198" s="4">
        <f t="shared" si="270"/>
        <v>0</v>
      </c>
      <c r="AJ198" s="5">
        <f t="shared" si="256"/>
      </c>
      <c r="AK198" s="38">
        <f t="shared" si="271"/>
        <v>0</v>
      </c>
      <c r="AL198" s="3">
        <f t="shared" si="242"/>
        <v>266</v>
      </c>
      <c r="AM198" s="5">
        <f t="shared" si="257"/>
        <v>142</v>
      </c>
      <c r="AN198" s="21"/>
      <c r="AO198" s="22"/>
      <c r="AP198" s="22"/>
      <c r="AQ198" s="22"/>
      <c r="AR198" s="4">
        <f t="shared" si="243"/>
        <v>0</v>
      </c>
      <c r="AS198" s="5">
        <f t="shared" si="258"/>
      </c>
      <c r="AT198" s="38">
        <f t="shared" si="259"/>
        <v>0</v>
      </c>
      <c r="AU198" s="3">
        <f t="shared" si="244"/>
        <v>266</v>
      </c>
      <c r="AV198" s="5" t="e">
        <f t="shared" si="260"/>
        <v>#VALUE!</v>
      </c>
      <c r="AW198" s="21"/>
      <c r="AX198" s="22"/>
      <c r="AY198" s="22"/>
      <c r="AZ198" s="22"/>
      <c r="BA198" s="5">
        <f t="shared" si="272"/>
        <v>0</v>
      </c>
      <c r="BB198" s="5">
        <f t="shared" si="261"/>
      </c>
      <c r="BC198" s="38">
        <f t="shared" si="273"/>
        <v>0</v>
      </c>
      <c r="BD198" s="3">
        <f t="shared" si="246"/>
        <v>266</v>
      </c>
      <c r="BE198" s="5" t="e">
        <f t="shared" si="262"/>
        <v>#VALUE!</v>
      </c>
      <c r="BF198" s="21"/>
      <c r="BG198" s="22"/>
      <c r="BH198" s="22"/>
      <c r="BI198" s="22"/>
      <c r="BJ198" s="4">
        <f t="shared" si="207"/>
        <v>0</v>
      </c>
      <c r="BK198" s="5">
        <f t="shared" si="263"/>
      </c>
      <c r="BL198" s="38">
        <f t="shared" si="264"/>
        <v>0</v>
      </c>
      <c r="BM198" s="3">
        <f t="shared" si="208"/>
        <v>266</v>
      </c>
      <c r="BN198" s="5" t="e">
        <f t="shared" si="265"/>
        <v>#VALUE!</v>
      </c>
      <c r="BO198" s="21"/>
      <c r="BP198" s="22"/>
      <c r="BQ198" s="22"/>
      <c r="BR198" s="22"/>
      <c r="BS198" s="5">
        <f t="shared" si="247"/>
        <v>0</v>
      </c>
      <c r="BT198" s="5">
        <f t="shared" si="266"/>
      </c>
      <c r="BU198" s="49">
        <f t="shared" si="267"/>
        <v>0</v>
      </c>
      <c r="BV198" s="3">
        <f t="shared" si="210"/>
        <v>266</v>
      </c>
      <c r="BW198" s="69" t="e">
        <f t="shared" si="268"/>
        <v>#VALUE!</v>
      </c>
      <c r="CA198" s="87"/>
    </row>
    <row r="199" spans="2:79" ht="15">
      <c r="B199" s="105" t="s">
        <v>1369</v>
      </c>
      <c r="C199" s="106" t="s">
        <v>813</v>
      </c>
      <c r="D199" s="107">
        <v>1118930048</v>
      </c>
      <c r="E199" s="99"/>
      <c r="F199" s="95"/>
      <c r="G199" s="95"/>
      <c r="H199" s="95"/>
      <c r="I199" s="95"/>
      <c r="J199" s="95"/>
      <c r="K199" s="94"/>
      <c r="L199" s="95"/>
      <c r="M199" s="21" t="s">
        <v>1253</v>
      </c>
      <c r="N199" s="22">
        <v>12</v>
      </c>
      <c r="O199" s="22">
        <v>10</v>
      </c>
      <c r="P199" s="22">
        <v>13</v>
      </c>
      <c r="Q199" s="4">
        <f t="shared" si="252"/>
        <v>35</v>
      </c>
      <c r="R199" s="5">
        <f t="shared" si="253"/>
        <v>154</v>
      </c>
      <c r="S199" s="38">
        <f t="shared" si="254"/>
        <v>99</v>
      </c>
      <c r="T199" s="3">
        <f t="shared" si="255"/>
        <v>99</v>
      </c>
      <c r="U199" s="5">
        <f t="shared" si="274"/>
        <v>218</v>
      </c>
      <c r="V199" s="21" t="s">
        <v>1543</v>
      </c>
      <c r="W199" s="44">
        <v>14</v>
      </c>
      <c r="X199" s="44">
        <v>13</v>
      </c>
      <c r="Y199" s="44">
        <v>15</v>
      </c>
      <c r="Z199" s="4">
        <f t="shared" si="269"/>
        <v>42</v>
      </c>
      <c r="AA199" s="5">
        <f t="shared" si="275"/>
        <v>66</v>
      </c>
      <c r="AB199" s="38">
        <f t="shared" si="276"/>
        <v>173</v>
      </c>
      <c r="AC199" s="3">
        <f t="shared" si="277"/>
        <v>272</v>
      </c>
      <c r="AD199" s="5">
        <f t="shared" si="278"/>
        <v>162</v>
      </c>
      <c r="AE199" s="21"/>
      <c r="AF199" s="22"/>
      <c r="AG199" s="22"/>
      <c r="AH199" s="22"/>
      <c r="AI199" s="4">
        <f t="shared" si="270"/>
        <v>0</v>
      </c>
      <c r="AJ199" s="5">
        <f t="shared" si="256"/>
      </c>
      <c r="AK199" s="38">
        <f t="shared" si="271"/>
        <v>0</v>
      </c>
      <c r="AL199" s="3">
        <f t="shared" si="242"/>
        <v>272</v>
      </c>
      <c r="AM199" s="5">
        <f t="shared" si="257"/>
        <v>141</v>
      </c>
      <c r="AN199" s="21"/>
      <c r="AO199" s="22"/>
      <c r="AP199" s="22"/>
      <c r="AQ199" s="22"/>
      <c r="AR199" s="4">
        <f t="shared" si="243"/>
        <v>0</v>
      </c>
      <c r="AS199" s="5">
        <f t="shared" si="258"/>
      </c>
      <c r="AT199" s="38">
        <f t="shared" si="259"/>
        <v>0</v>
      </c>
      <c r="AU199" s="3">
        <f t="shared" si="244"/>
        <v>272</v>
      </c>
      <c r="AV199" s="5" t="e">
        <f t="shared" si="260"/>
        <v>#VALUE!</v>
      </c>
      <c r="AW199" s="21"/>
      <c r="AX199" s="22"/>
      <c r="AY199" s="22"/>
      <c r="AZ199" s="22"/>
      <c r="BA199" s="5">
        <f t="shared" si="272"/>
        <v>0</v>
      </c>
      <c r="BB199" s="5">
        <f t="shared" si="261"/>
      </c>
      <c r="BC199" s="38">
        <f t="shared" si="273"/>
        <v>0</v>
      </c>
      <c r="BD199" s="3">
        <f t="shared" si="246"/>
        <v>272</v>
      </c>
      <c r="BE199" s="5" t="e">
        <f t="shared" si="262"/>
        <v>#VALUE!</v>
      </c>
      <c r="BF199" s="21"/>
      <c r="BG199" s="22"/>
      <c r="BH199" s="22"/>
      <c r="BI199" s="22"/>
      <c r="BJ199" s="4">
        <f t="shared" si="207"/>
        <v>0</v>
      </c>
      <c r="BK199" s="5">
        <f t="shared" si="263"/>
      </c>
      <c r="BL199" s="38">
        <f t="shared" si="264"/>
        <v>0</v>
      </c>
      <c r="BM199" s="3">
        <f t="shared" si="208"/>
        <v>272</v>
      </c>
      <c r="BN199" s="5" t="e">
        <f t="shared" si="265"/>
        <v>#VALUE!</v>
      </c>
      <c r="BO199" s="21"/>
      <c r="BP199" s="22"/>
      <c r="BQ199" s="22"/>
      <c r="BR199" s="22"/>
      <c r="BS199" s="5">
        <f t="shared" si="247"/>
        <v>0</v>
      </c>
      <c r="BT199" s="5">
        <f t="shared" si="266"/>
      </c>
      <c r="BU199" s="49">
        <f t="shared" si="267"/>
        <v>0</v>
      </c>
      <c r="BV199" s="3">
        <f t="shared" si="210"/>
        <v>272</v>
      </c>
      <c r="BW199" s="69" t="e">
        <f t="shared" si="268"/>
        <v>#VALUE!</v>
      </c>
      <c r="CA199" s="87"/>
    </row>
    <row r="200" spans="2:79" ht="15">
      <c r="B200" s="105" t="s">
        <v>105</v>
      </c>
      <c r="C200" s="106" t="s">
        <v>813</v>
      </c>
      <c r="D200" s="107">
        <v>1118930049</v>
      </c>
      <c r="E200" s="65" t="s">
        <v>414</v>
      </c>
      <c r="F200" s="5">
        <v>11</v>
      </c>
      <c r="G200" s="5">
        <v>11</v>
      </c>
      <c r="H200" s="5">
        <v>15</v>
      </c>
      <c r="I200" s="5">
        <f aca="true" t="shared" si="279" ref="I200:I215">SUM(F200:H200)</f>
        <v>37</v>
      </c>
      <c r="J200" s="5">
        <f aca="true" t="shared" si="280" ref="J200:J215">IF(E200="","",RANK(I200,I$7:I$346))</f>
        <v>100</v>
      </c>
      <c r="K200" s="4">
        <f aca="true" t="shared" si="281" ref="K200:K215">IF(J200="",0,I$355+1-J200)</f>
        <v>113</v>
      </c>
      <c r="L200" s="5">
        <f aca="true" t="shared" si="282" ref="L200:L215">IF(E200="","",RANK(K200,K$7:K$350))</f>
        <v>100</v>
      </c>
      <c r="M200" s="21" t="s">
        <v>1254</v>
      </c>
      <c r="N200" s="22">
        <v>12</v>
      </c>
      <c r="O200" s="22">
        <v>8</v>
      </c>
      <c r="P200" s="22">
        <v>12</v>
      </c>
      <c r="Q200" s="4">
        <f t="shared" si="252"/>
        <v>32</v>
      </c>
      <c r="R200" s="5">
        <f t="shared" si="253"/>
        <v>201</v>
      </c>
      <c r="S200" s="38">
        <f t="shared" si="254"/>
        <v>52</v>
      </c>
      <c r="T200" s="3">
        <f t="shared" si="255"/>
        <v>165</v>
      </c>
      <c r="U200" s="5">
        <f t="shared" si="274"/>
        <v>177</v>
      </c>
      <c r="V200" s="21" t="s">
        <v>1544</v>
      </c>
      <c r="W200" s="44">
        <v>17</v>
      </c>
      <c r="X200" s="44">
        <v>15</v>
      </c>
      <c r="Y200" s="44">
        <v>15</v>
      </c>
      <c r="Z200" s="4">
        <f t="shared" si="269"/>
        <v>47</v>
      </c>
      <c r="AA200" s="5">
        <f t="shared" si="275"/>
        <v>17</v>
      </c>
      <c r="AB200" s="38">
        <f t="shared" si="276"/>
        <v>222</v>
      </c>
      <c r="AC200" s="3">
        <f t="shared" si="277"/>
        <v>387</v>
      </c>
      <c r="AD200" s="5">
        <f t="shared" si="278"/>
        <v>97</v>
      </c>
      <c r="AE200" s="21"/>
      <c r="AF200" s="22"/>
      <c r="AG200" s="22"/>
      <c r="AH200" s="22"/>
      <c r="AI200" s="4">
        <f t="shared" si="270"/>
        <v>0</v>
      </c>
      <c r="AJ200" s="5">
        <f t="shared" si="256"/>
      </c>
      <c r="AK200" s="38">
        <f t="shared" si="271"/>
        <v>0</v>
      </c>
      <c r="AL200" s="3">
        <f t="shared" si="242"/>
        <v>387</v>
      </c>
      <c r="AM200" s="5">
        <f t="shared" si="257"/>
        <v>86</v>
      </c>
      <c r="AN200" s="21"/>
      <c r="AO200" s="22"/>
      <c r="AP200" s="22"/>
      <c r="AQ200" s="22"/>
      <c r="AR200" s="4">
        <f t="shared" si="243"/>
        <v>0</v>
      </c>
      <c r="AS200" s="5">
        <f t="shared" si="258"/>
      </c>
      <c r="AT200" s="38">
        <f t="shared" si="259"/>
        <v>0</v>
      </c>
      <c r="AU200" s="3">
        <f t="shared" si="244"/>
        <v>387</v>
      </c>
      <c r="AV200" s="5" t="e">
        <f t="shared" si="260"/>
        <v>#VALUE!</v>
      </c>
      <c r="AW200" s="21"/>
      <c r="AX200" s="22"/>
      <c r="AY200" s="22"/>
      <c r="AZ200" s="22"/>
      <c r="BA200" s="5">
        <f t="shared" si="272"/>
        <v>0</v>
      </c>
      <c r="BB200" s="5">
        <f t="shared" si="261"/>
      </c>
      <c r="BC200" s="38">
        <f t="shared" si="273"/>
        <v>0</v>
      </c>
      <c r="BD200" s="3">
        <f t="shared" si="246"/>
        <v>387</v>
      </c>
      <c r="BE200" s="5" t="e">
        <f t="shared" si="262"/>
        <v>#VALUE!</v>
      </c>
      <c r="BF200" s="21"/>
      <c r="BG200" s="22"/>
      <c r="BH200" s="22"/>
      <c r="BI200" s="22"/>
      <c r="BJ200" s="4">
        <f t="shared" si="207"/>
        <v>0</v>
      </c>
      <c r="BK200" s="5">
        <f t="shared" si="263"/>
      </c>
      <c r="BL200" s="38">
        <f t="shared" si="264"/>
        <v>0</v>
      </c>
      <c r="BM200" s="3">
        <f t="shared" si="208"/>
        <v>387</v>
      </c>
      <c r="BN200" s="5" t="e">
        <f t="shared" si="265"/>
        <v>#VALUE!</v>
      </c>
      <c r="BO200" s="21"/>
      <c r="BP200" s="22"/>
      <c r="BQ200" s="22"/>
      <c r="BR200" s="22"/>
      <c r="BS200" s="5">
        <f t="shared" si="247"/>
        <v>0</v>
      </c>
      <c r="BT200" s="5">
        <f t="shared" si="266"/>
      </c>
      <c r="BU200" s="49">
        <f t="shared" si="267"/>
        <v>0</v>
      </c>
      <c r="BV200" s="3">
        <f t="shared" si="210"/>
        <v>387</v>
      </c>
      <c r="BW200" s="69" t="e">
        <f t="shared" si="268"/>
        <v>#VALUE!</v>
      </c>
      <c r="CA200" s="87"/>
    </row>
    <row r="201" spans="2:79" ht="15">
      <c r="B201" s="105" t="s">
        <v>106</v>
      </c>
      <c r="C201" s="106" t="s">
        <v>813</v>
      </c>
      <c r="D201" s="107">
        <v>1118930052</v>
      </c>
      <c r="E201" s="65" t="s">
        <v>496</v>
      </c>
      <c r="F201" s="5">
        <v>15</v>
      </c>
      <c r="G201" s="5">
        <v>11</v>
      </c>
      <c r="H201" s="5">
        <v>8</v>
      </c>
      <c r="I201" s="5">
        <f t="shared" si="279"/>
        <v>34</v>
      </c>
      <c r="J201" s="5">
        <f t="shared" si="280"/>
        <v>147</v>
      </c>
      <c r="K201" s="4">
        <f t="shared" si="281"/>
        <v>66</v>
      </c>
      <c r="L201" s="5">
        <f t="shared" si="282"/>
        <v>147</v>
      </c>
      <c r="M201" s="21" t="s">
        <v>1255</v>
      </c>
      <c r="N201" s="22">
        <v>11</v>
      </c>
      <c r="O201" s="22">
        <v>14</v>
      </c>
      <c r="P201" s="22">
        <v>11</v>
      </c>
      <c r="Q201" s="4">
        <f t="shared" si="252"/>
        <v>36</v>
      </c>
      <c r="R201" s="5">
        <f t="shared" si="253"/>
        <v>128</v>
      </c>
      <c r="S201" s="38">
        <f t="shared" si="254"/>
        <v>125</v>
      </c>
      <c r="T201" s="3">
        <f t="shared" si="255"/>
        <v>191</v>
      </c>
      <c r="U201" s="5">
        <f t="shared" si="274"/>
        <v>157</v>
      </c>
      <c r="V201" s="21" t="s">
        <v>1545</v>
      </c>
      <c r="W201" s="44">
        <v>9</v>
      </c>
      <c r="X201" s="44">
        <v>7</v>
      </c>
      <c r="Y201" s="44">
        <v>8</v>
      </c>
      <c r="Z201" s="4">
        <f t="shared" si="269"/>
        <v>24</v>
      </c>
      <c r="AA201" s="5">
        <f t="shared" si="275"/>
        <v>238</v>
      </c>
      <c r="AB201" s="38">
        <f t="shared" si="276"/>
        <v>1</v>
      </c>
      <c r="AC201" s="3">
        <f t="shared" si="277"/>
        <v>192</v>
      </c>
      <c r="AD201" s="5">
        <f t="shared" si="278"/>
        <v>215</v>
      </c>
      <c r="AE201" s="21"/>
      <c r="AF201" s="22"/>
      <c r="AG201" s="22"/>
      <c r="AH201" s="22"/>
      <c r="AI201" s="5">
        <f t="shared" si="270"/>
        <v>0</v>
      </c>
      <c r="AJ201" s="5">
        <f t="shared" si="256"/>
      </c>
      <c r="AK201" s="38">
        <f t="shared" si="271"/>
        <v>0</v>
      </c>
      <c r="AL201" s="3">
        <f t="shared" si="242"/>
        <v>192</v>
      </c>
      <c r="AM201" s="5">
        <f t="shared" si="257"/>
        <v>194</v>
      </c>
      <c r="AN201" s="21"/>
      <c r="AO201" s="22"/>
      <c r="AP201" s="22"/>
      <c r="AQ201" s="22"/>
      <c r="AR201" s="4">
        <f t="shared" si="243"/>
        <v>0</v>
      </c>
      <c r="AS201" s="5">
        <f t="shared" si="258"/>
      </c>
      <c r="AT201" s="38">
        <f t="shared" si="259"/>
        <v>0</v>
      </c>
      <c r="AU201" s="3">
        <f t="shared" si="244"/>
        <v>192</v>
      </c>
      <c r="AV201" s="5" t="e">
        <f t="shared" si="260"/>
        <v>#VALUE!</v>
      </c>
      <c r="AW201" s="21"/>
      <c r="AX201" s="22"/>
      <c r="AY201" s="22"/>
      <c r="AZ201" s="22"/>
      <c r="BA201" s="5">
        <f t="shared" si="272"/>
        <v>0</v>
      </c>
      <c r="BB201" s="5">
        <f t="shared" si="261"/>
      </c>
      <c r="BC201" s="38">
        <f t="shared" si="273"/>
        <v>0</v>
      </c>
      <c r="BD201" s="3">
        <f t="shared" si="246"/>
        <v>192</v>
      </c>
      <c r="BE201" s="5" t="e">
        <f t="shared" si="262"/>
        <v>#VALUE!</v>
      </c>
      <c r="BF201" s="21"/>
      <c r="BG201" s="22"/>
      <c r="BH201" s="22"/>
      <c r="BI201" s="22"/>
      <c r="BJ201" s="4">
        <f t="shared" si="207"/>
        <v>0</v>
      </c>
      <c r="BK201" s="5">
        <f t="shared" si="263"/>
      </c>
      <c r="BL201" s="38">
        <f t="shared" si="264"/>
        <v>0</v>
      </c>
      <c r="BM201" s="3">
        <f t="shared" si="208"/>
        <v>192</v>
      </c>
      <c r="BN201" s="5" t="e">
        <f t="shared" si="265"/>
        <v>#VALUE!</v>
      </c>
      <c r="BO201" s="21"/>
      <c r="BP201" s="22"/>
      <c r="BQ201" s="22"/>
      <c r="BR201" s="22"/>
      <c r="BS201" s="5">
        <f t="shared" si="247"/>
        <v>0</v>
      </c>
      <c r="BT201" s="5">
        <f t="shared" si="266"/>
      </c>
      <c r="BU201" s="49">
        <f t="shared" si="267"/>
        <v>0</v>
      </c>
      <c r="BV201" s="3">
        <f t="shared" si="210"/>
        <v>192</v>
      </c>
      <c r="BW201" s="69" t="e">
        <f t="shared" si="268"/>
        <v>#VALUE!</v>
      </c>
      <c r="CA201" s="87"/>
    </row>
    <row r="202" spans="2:79" ht="15">
      <c r="B202" s="105" t="s">
        <v>107</v>
      </c>
      <c r="C202" s="106" t="s">
        <v>813</v>
      </c>
      <c r="D202" s="107">
        <v>1118930053</v>
      </c>
      <c r="E202" s="99" t="s">
        <v>351</v>
      </c>
      <c r="F202" s="95">
        <v>15</v>
      </c>
      <c r="G202" s="95">
        <v>12</v>
      </c>
      <c r="H202" s="95">
        <v>12</v>
      </c>
      <c r="I202" s="95">
        <f t="shared" si="279"/>
        <v>39</v>
      </c>
      <c r="J202" s="95">
        <f t="shared" si="280"/>
        <v>72</v>
      </c>
      <c r="K202" s="94">
        <f t="shared" si="281"/>
        <v>141</v>
      </c>
      <c r="L202" s="95">
        <f t="shared" si="282"/>
        <v>72</v>
      </c>
      <c r="M202" s="21" t="s">
        <v>1256</v>
      </c>
      <c r="N202" s="22">
        <v>12</v>
      </c>
      <c r="O202" s="22">
        <v>14</v>
      </c>
      <c r="P202" s="22">
        <v>14</v>
      </c>
      <c r="Q202" s="4">
        <f t="shared" si="252"/>
        <v>40</v>
      </c>
      <c r="R202" s="5">
        <f t="shared" si="253"/>
        <v>60</v>
      </c>
      <c r="S202" s="38">
        <f t="shared" si="254"/>
        <v>193</v>
      </c>
      <c r="T202" s="3">
        <f t="shared" si="255"/>
        <v>334</v>
      </c>
      <c r="U202" s="5">
        <f t="shared" si="274"/>
        <v>48</v>
      </c>
      <c r="V202" s="21" t="s">
        <v>1546</v>
      </c>
      <c r="W202" s="44">
        <v>16</v>
      </c>
      <c r="X202" s="44">
        <v>12</v>
      </c>
      <c r="Y202" s="44">
        <v>14</v>
      </c>
      <c r="Z202" s="4">
        <f t="shared" si="269"/>
        <v>42</v>
      </c>
      <c r="AA202" s="5">
        <f t="shared" si="275"/>
        <v>66</v>
      </c>
      <c r="AB202" s="38">
        <f t="shared" si="276"/>
        <v>173</v>
      </c>
      <c r="AC202" s="3">
        <f t="shared" si="277"/>
        <v>507</v>
      </c>
      <c r="AD202" s="5">
        <f t="shared" si="278"/>
        <v>46</v>
      </c>
      <c r="AE202" s="21"/>
      <c r="AF202" s="22"/>
      <c r="AG202" s="22"/>
      <c r="AH202" s="22"/>
      <c r="AI202" s="5">
        <f t="shared" si="270"/>
        <v>0</v>
      </c>
      <c r="AJ202" s="5">
        <f t="shared" si="256"/>
      </c>
      <c r="AK202" s="38">
        <f t="shared" si="271"/>
        <v>0</v>
      </c>
      <c r="AL202" s="3">
        <f t="shared" si="242"/>
        <v>507</v>
      </c>
      <c r="AM202" s="5">
        <f t="shared" si="257"/>
        <v>42</v>
      </c>
      <c r="AN202" s="21"/>
      <c r="AO202" s="22"/>
      <c r="AP202" s="22"/>
      <c r="AQ202" s="22"/>
      <c r="AR202" s="4">
        <f t="shared" si="243"/>
        <v>0</v>
      </c>
      <c r="AS202" s="5">
        <f t="shared" si="258"/>
      </c>
      <c r="AT202" s="38">
        <f t="shared" si="259"/>
        <v>0</v>
      </c>
      <c r="AU202" s="3">
        <f t="shared" si="244"/>
        <v>507</v>
      </c>
      <c r="AV202" s="5" t="e">
        <f t="shared" si="260"/>
        <v>#VALUE!</v>
      </c>
      <c r="AW202" s="21"/>
      <c r="AX202" s="22"/>
      <c r="AY202" s="22"/>
      <c r="AZ202" s="22"/>
      <c r="BA202" s="5">
        <f t="shared" si="272"/>
        <v>0</v>
      </c>
      <c r="BB202" s="5">
        <f t="shared" si="261"/>
      </c>
      <c r="BC202" s="38">
        <f t="shared" si="273"/>
        <v>0</v>
      </c>
      <c r="BD202" s="3">
        <f t="shared" si="246"/>
        <v>507</v>
      </c>
      <c r="BE202" s="5" t="e">
        <f t="shared" si="262"/>
        <v>#VALUE!</v>
      </c>
      <c r="BF202" s="21"/>
      <c r="BG202" s="22"/>
      <c r="BH202" s="22"/>
      <c r="BI202" s="22"/>
      <c r="BJ202" s="4">
        <f t="shared" si="207"/>
        <v>0</v>
      </c>
      <c r="BK202" s="5">
        <f t="shared" si="263"/>
      </c>
      <c r="BL202" s="38">
        <f t="shared" si="264"/>
        <v>0</v>
      </c>
      <c r="BM202" s="3">
        <f t="shared" si="208"/>
        <v>507</v>
      </c>
      <c r="BN202" s="5" t="e">
        <f t="shared" si="265"/>
        <v>#VALUE!</v>
      </c>
      <c r="BO202" s="21"/>
      <c r="BP202" s="22"/>
      <c r="BQ202" s="22"/>
      <c r="BR202" s="22"/>
      <c r="BS202" s="5">
        <f t="shared" si="247"/>
        <v>0</v>
      </c>
      <c r="BT202" s="5">
        <f t="shared" si="266"/>
      </c>
      <c r="BU202" s="49">
        <f t="shared" si="267"/>
        <v>0</v>
      </c>
      <c r="BV202" s="3">
        <f t="shared" si="210"/>
        <v>507</v>
      </c>
      <c r="BW202" s="69" t="e">
        <f t="shared" si="268"/>
        <v>#VALUE!</v>
      </c>
      <c r="CA202" s="87"/>
    </row>
    <row r="203" spans="2:79" ht="15">
      <c r="B203" s="105" t="s">
        <v>108</v>
      </c>
      <c r="C203" s="106" t="s">
        <v>813</v>
      </c>
      <c r="D203" s="107">
        <v>1118930054</v>
      </c>
      <c r="E203" s="65" t="s">
        <v>399</v>
      </c>
      <c r="F203" s="5">
        <v>11</v>
      </c>
      <c r="G203" s="5">
        <v>12</v>
      </c>
      <c r="H203" s="5">
        <v>15</v>
      </c>
      <c r="I203" s="5">
        <f t="shared" si="279"/>
        <v>38</v>
      </c>
      <c r="J203" s="5">
        <f t="shared" si="280"/>
        <v>89</v>
      </c>
      <c r="K203" s="4">
        <f t="shared" si="281"/>
        <v>124</v>
      </c>
      <c r="L203" s="5">
        <f t="shared" si="282"/>
        <v>89</v>
      </c>
      <c r="M203" s="21" t="s">
        <v>1257</v>
      </c>
      <c r="N203" s="22">
        <v>10</v>
      </c>
      <c r="O203" s="22">
        <v>14</v>
      </c>
      <c r="P203" s="22">
        <v>11</v>
      </c>
      <c r="Q203" s="4">
        <f t="shared" si="252"/>
        <v>35</v>
      </c>
      <c r="R203" s="5">
        <f t="shared" si="253"/>
        <v>154</v>
      </c>
      <c r="S203" s="38">
        <f t="shared" si="254"/>
        <v>99</v>
      </c>
      <c r="T203" s="3">
        <f t="shared" si="255"/>
        <v>223</v>
      </c>
      <c r="U203" s="5">
        <f t="shared" si="274"/>
        <v>127</v>
      </c>
      <c r="V203" s="21" t="s">
        <v>1547</v>
      </c>
      <c r="W203" s="44">
        <v>14</v>
      </c>
      <c r="X203" s="44">
        <v>15</v>
      </c>
      <c r="Y203" s="44">
        <v>14</v>
      </c>
      <c r="Z203" s="4">
        <f t="shared" si="269"/>
        <v>43</v>
      </c>
      <c r="AA203" s="5">
        <f t="shared" si="275"/>
        <v>58</v>
      </c>
      <c r="AB203" s="38">
        <f t="shared" si="276"/>
        <v>181</v>
      </c>
      <c r="AC203" s="3">
        <f t="shared" si="277"/>
        <v>404</v>
      </c>
      <c r="AD203" s="5">
        <f t="shared" si="278"/>
        <v>88</v>
      </c>
      <c r="AE203" s="21"/>
      <c r="AF203" s="22"/>
      <c r="AG203" s="22"/>
      <c r="AH203" s="22"/>
      <c r="AI203" s="5">
        <f t="shared" si="270"/>
        <v>0</v>
      </c>
      <c r="AJ203" s="5">
        <f t="shared" si="256"/>
      </c>
      <c r="AK203" s="38">
        <f t="shared" si="271"/>
        <v>0</v>
      </c>
      <c r="AL203" s="3">
        <f t="shared" si="242"/>
        <v>404</v>
      </c>
      <c r="AM203" s="5">
        <f t="shared" si="257"/>
        <v>78</v>
      </c>
      <c r="AN203" s="21"/>
      <c r="AO203" s="22"/>
      <c r="AP203" s="22"/>
      <c r="AQ203" s="22"/>
      <c r="AR203" s="4">
        <f t="shared" si="243"/>
        <v>0</v>
      </c>
      <c r="AS203" s="5">
        <f t="shared" si="258"/>
      </c>
      <c r="AT203" s="38">
        <f t="shared" si="259"/>
        <v>0</v>
      </c>
      <c r="AU203" s="3">
        <f t="shared" si="244"/>
        <v>404</v>
      </c>
      <c r="AV203" s="5" t="e">
        <f t="shared" si="260"/>
        <v>#VALUE!</v>
      </c>
      <c r="AW203" s="21"/>
      <c r="AX203" s="22"/>
      <c r="AY203" s="22"/>
      <c r="AZ203" s="22"/>
      <c r="BA203" s="5">
        <f t="shared" si="272"/>
        <v>0</v>
      </c>
      <c r="BB203" s="5">
        <f t="shared" si="261"/>
      </c>
      <c r="BC203" s="38">
        <f t="shared" si="273"/>
        <v>0</v>
      </c>
      <c r="BD203" s="3">
        <f t="shared" si="246"/>
        <v>404</v>
      </c>
      <c r="BE203" s="5" t="e">
        <f t="shared" si="262"/>
        <v>#VALUE!</v>
      </c>
      <c r="BF203" s="21"/>
      <c r="BG203" s="22"/>
      <c r="BH203" s="22"/>
      <c r="BI203" s="22"/>
      <c r="BJ203" s="4">
        <f t="shared" si="207"/>
        <v>0</v>
      </c>
      <c r="BK203" s="5">
        <f t="shared" si="263"/>
      </c>
      <c r="BL203" s="38">
        <f t="shared" si="264"/>
        <v>0</v>
      </c>
      <c r="BM203" s="3">
        <f t="shared" si="208"/>
        <v>404</v>
      </c>
      <c r="BN203" s="5" t="e">
        <f t="shared" si="265"/>
        <v>#VALUE!</v>
      </c>
      <c r="BO203" s="21"/>
      <c r="BP203" s="22"/>
      <c r="BQ203" s="22"/>
      <c r="BR203" s="22"/>
      <c r="BS203" s="5">
        <f t="shared" si="247"/>
        <v>0</v>
      </c>
      <c r="BT203" s="5">
        <f t="shared" si="266"/>
      </c>
      <c r="BU203" s="49">
        <f t="shared" si="267"/>
        <v>0</v>
      </c>
      <c r="BV203" s="3">
        <f t="shared" si="210"/>
        <v>404</v>
      </c>
      <c r="BW203" s="69" t="e">
        <f t="shared" si="268"/>
        <v>#VALUE!</v>
      </c>
      <c r="CA203" s="87"/>
    </row>
    <row r="204" spans="2:79" ht="15">
      <c r="B204" s="105" t="s">
        <v>130</v>
      </c>
      <c r="C204" s="106" t="s">
        <v>813</v>
      </c>
      <c r="D204" s="107">
        <v>1118930056</v>
      </c>
      <c r="E204" s="99" t="s">
        <v>311</v>
      </c>
      <c r="F204" s="95">
        <v>14</v>
      </c>
      <c r="G204" s="95">
        <v>11</v>
      </c>
      <c r="H204" s="95">
        <v>17</v>
      </c>
      <c r="I204" s="95">
        <f t="shared" si="279"/>
        <v>42</v>
      </c>
      <c r="J204" s="95">
        <f t="shared" si="280"/>
        <v>45</v>
      </c>
      <c r="K204" s="94">
        <f t="shared" si="281"/>
        <v>168</v>
      </c>
      <c r="L204" s="95">
        <f t="shared" si="282"/>
        <v>45</v>
      </c>
      <c r="M204" s="21" t="s">
        <v>1258</v>
      </c>
      <c r="N204" s="22">
        <v>13</v>
      </c>
      <c r="O204" s="22">
        <v>16</v>
      </c>
      <c r="P204" s="22">
        <v>11</v>
      </c>
      <c r="Q204" s="5">
        <f t="shared" si="252"/>
        <v>40</v>
      </c>
      <c r="R204" s="5">
        <f t="shared" si="253"/>
        <v>60</v>
      </c>
      <c r="S204" s="38">
        <f t="shared" si="254"/>
        <v>193</v>
      </c>
      <c r="T204" s="3">
        <f t="shared" si="255"/>
        <v>361</v>
      </c>
      <c r="U204" s="5">
        <f t="shared" si="274"/>
        <v>27</v>
      </c>
      <c r="V204" s="21" t="s">
        <v>1548</v>
      </c>
      <c r="W204" s="44">
        <v>10</v>
      </c>
      <c r="X204" s="44">
        <v>9</v>
      </c>
      <c r="Y204" s="44">
        <v>10</v>
      </c>
      <c r="Z204" s="4">
        <f t="shared" si="269"/>
        <v>29</v>
      </c>
      <c r="AA204" s="5">
        <f t="shared" si="275"/>
        <v>228</v>
      </c>
      <c r="AB204" s="38">
        <f t="shared" si="276"/>
        <v>11</v>
      </c>
      <c r="AC204" s="3">
        <f t="shared" si="277"/>
        <v>372</v>
      </c>
      <c r="AD204" s="5">
        <f t="shared" si="278"/>
        <v>102</v>
      </c>
      <c r="AE204" s="21"/>
      <c r="AF204" s="22"/>
      <c r="AG204" s="22"/>
      <c r="AH204" s="22"/>
      <c r="AI204" s="5"/>
      <c r="AJ204" s="5">
        <f t="shared" si="256"/>
      </c>
      <c r="AK204" s="38"/>
      <c r="AL204" s="3">
        <f t="shared" si="242"/>
        <v>372</v>
      </c>
      <c r="AM204" s="5">
        <f t="shared" si="257"/>
        <v>90</v>
      </c>
      <c r="AN204" s="21"/>
      <c r="AO204" s="22"/>
      <c r="AP204" s="22"/>
      <c r="AQ204" s="22"/>
      <c r="AR204" s="4">
        <f t="shared" si="243"/>
        <v>0</v>
      </c>
      <c r="AS204" s="5">
        <f t="shared" si="258"/>
      </c>
      <c r="AT204" s="38">
        <f t="shared" si="259"/>
        <v>0</v>
      </c>
      <c r="AU204" s="3">
        <f t="shared" si="244"/>
        <v>372</v>
      </c>
      <c r="AV204" s="5" t="e">
        <f t="shared" si="260"/>
        <v>#VALUE!</v>
      </c>
      <c r="AW204" s="21"/>
      <c r="AX204" s="22"/>
      <c r="AY204" s="22"/>
      <c r="AZ204" s="22"/>
      <c r="BA204" s="5"/>
      <c r="BB204" s="5">
        <f t="shared" si="261"/>
      </c>
      <c r="BC204" s="38"/>
      <c r="BD204" s="3">
        <f t="shared" si="246"/>
        <v>372</v>
      </c>
      <c r="BE204" s="5" t="e">
        <f t="shared" si="262"/>
        <v>#VALUE!</v>
      </c>
      <c r="BF204" s="21"/>
      <c r="BG204" s="22"/>
      <c r="BH204" s="22"/>
      <c r="BI204" s="22"/>
      <c r="BJ204" s="4">
        <f t="shared" si="207"/>
        <v>0</v>
      </c>
      <c r="BK204" s="5">
        <f t="shared" si="263"/>
      </c>
      <c r="BL204" s="38">
        <f t="shared" si="264"/>
        <v>0</v>
      </c>
      <c r="BM204" s="3">
        <f t="shared" si="208"/>
        <v>372</v>
      </c>
      <c r="BN204" s="5" t="e">
        <f t="shared" si="265"/>
        <v>#VALUE!</v>
      </c>
      <c r="BO204" s="21"/>
      <c r="BP204" s="22"/>
      <c r="BQ204" s="22"/>
      <c r="BR204" s="22"/>
      <c r="BS204" s="5">
        <f t="shared" si="247"/>
        <v>0</v>
      </c>
      <c r="BT204" s="5">
        <f t="shared" si="266"/>
      </c>
      <c r="BU204" s="49">
        <f t="shared" si="267"/>
        <v>0</v>
      </c>
      <c r="BV204" s="3">
        <f t="shared" si="210"/>
        <v>372</v>
      </c>
      <c r="BW204" s="69" t="e">
        <f t="shared" si="268"/>
        <v>#VALUE!</v>
      </c>
      <c r="CA204" s="87"/>
    </row>
    <row r="205" spans="2:79" ht="15">
      <c r="B205" s="105" t="s">
        <v>999</v>
      </c>
      <c r="C205" s="106" t="s">
        <v>728</v>
      </c>
      <c r="D205" s="107">
        <v>1119440034</v>
      </c>
      <c r="E205" s="99" t="s">
        <v>269</v>
      </c>
      <c r="F205" s="95">
        <v>15</v>
      </c>
      <c r="G205" s="95">
        <v>11</v>
      </c>
      <c r="H205" s="95">
        <v>18</v>
      </c>
      <c r="I205" s="95">
        <f t="shared" si="279"/>
        <v>44</v>
      </c>
      <c r="J205" s="95">
        <f t="shared" si="280"/>
        <v>29</v>
      </c>
      <c r="K205" s="94">
        <f t="shared" si="281"/>
        <v>184</v>
      </c>
      <c r="L205" s="95">
        <f t="shared" si="282"/>
        <v>29</v>
      </c>
      <c r="M205" s="21" t="s">
        <v>1259</v>
      </c>
      <c r="N205" s="22">
        <v>12</v>
      </c>
      <c r="O205" s="22">
        <v>12</v>
      </c>
      <c r="P205" s="22">
        <v>13</v>
      </c>
      <c r="Q205" s="5">
        <f t="shared" si="252"/>
        <v>37</v>
      </c>
      <c r="R205" s="5">
        <f t="shared" si="253"/>
        <v>107</v>
      </c>
      <c r="S205" s="38">
        <f t="shared" si="254"/>
        <v>146</v>
      </c>
      <c r="T205" s="3">
        <f t="shared" si="255"/>
        <v>330</v>
      </c>
      <c r="U205" s="5">
        <f t="shared" si="274"/>
        <v>52</v>
      </c>
      <c r="V205" s="21" t="s">
        <v>1549</v>
      </c>
      <c r="W205" s="44">
        <v>19</v>
      </c>
      <c r="X205" s="44">
        <v>13</v>
      </c>
      <c r="Y205" s="44">
        <v>13</v>
      </c>
      <c r="Z205" s="4">
        <f t="shared" si="269"/>
        <v>45</v>
      </c>
      <c r="AA205" s="5">
        <f t="shared" si="275"/>
        <v>32</v>
      </c>
      <c r="AB205" s="38">
        <f t="shared" si="276"/>
        <v>207</v>
      </c>
      <c r="AC205" s="3">
        <f t="shared" si="277"/>
        <v>537</v>
      </c>
      <c r="AD205" s="5">
        <f t="shared" si="278"/>
        <v>26</v>
      </c>
      <c r="AE205" s="21"/>
      <c r="AF205" s="22"/>
      <c r="AG205" s="22"/>
      <c r="AH205" s="22"/>
      <c r="AI205" s="5">
        <f>SUM(AF205:AH205)</f>
        <v>0</v>
      </c>
      <c r="AJ205" s="5">
        <f t="shared" si="256"/>
      </c>
      <c r="AK205" s="38">
        <f aca="true" t="shared" si="283" ref="AK205:AK220">IF(AJ205="",0,AI$306+1-AJ205)</f>
        <v>0</v>
      </c>
      <c r="AL205" s="3">
        <f aca="true" t="shared" si="284" ref="AL205:AL231">AK205+AC205</f>
        <v>537</v>
      </c>
      <c r="AM205" s="5">
        <f t="shared" si="257"/>
        <v>23</v>
      </c>
      <c r="AN205" s="21"/>
      <c r="AO205" s="22"/>
      <c r="AP205" s="22"/>
      <c r="AQ205" s="22"/>
      <c r="AR205" s="4">
        <f aca="true" t="shared" si="285" ref="AR205:AR231">SUM(AO205:AQ205)</f>
        <v>0</v>
      </c>
      <c r="AS205" s="5">
        <f t="shared" si="258"/>
      </c>
      <c r="AT205" s="38">
        <f t="shared" si="259"/>
        <v>0</v>
      </c>
      <c r="AU205" s="3">
        <f aca="true" t="shared" si="286" ref="AU205:AU231">AT205+AL205</f>
        <v>537</v>
      </c>
      <c r="AV205" s="5" t="e">
        <f t="shared" si="260"/>
        <v>#VALUE!</v>
      </c>
      <c r="AW205" s="21"/>
      <c r="AX205" s="22"/>
      <c r="AY205" s="22"/>
      <c r="AZ205" s="22"/>
      <c r="BA205" s="5">
        <f aca="true" t="shared" si="287" ref="BA205:BA220">SUM(AX205:AZ205)</f>
        <v>0</v>
      </c>
      <c r="BB205" s="5">
        <f t="shared" si="261"/>
      </c>
      <c r="BC205" s="38">
        <f aca="true" t="shared" si="288" ref="BC205:BC220">IF(BB205="",0,BA$306+1-BB205)</f>
        <v>0</v>
      </c>
      <c r="BD205" s="3">
        <f t="shared" si="246"/>
        <v>537</v>
      </c>
      <c r="BE205" s="5" t="e">
        <f t="shared" si="262"/>
        <v>#VALUE!</v>
      </c>
      <c r="BF205" s="21"/>
      <c r="BG205" s="22"/>
      <c r="BH205" s="22"/>
      <c r="BI205" s="22"/>
      <c r="BJ205" s="4">
        <f t="shared" si="207"/>
        <v>0</v>
      </c>
      <c r="BK205" s="5">
        <f t="shared" si="263"/>
      </c>
      <c r="BL205" s="38">
        <f t="shared" si="264"/>
        <v>0</v>
      </c>
      <c r="BM205" s="3">
        <f t="shared" si="208"/>
        <v>537</v>
      </c>
      <c r="BN205" s="5" t="e">
        <f t="shared" si="265"/>
        <v>#VALUE!</v>
      </c>
      <c r="BO205" s="21"/>
      <c r="BP205" s="22"/>
      <c r="BQ205" s="22"/>
      <c r="BR205" s="22"/>
      <c r="BS205" s="5">
        <f t="shared" si="247"/>
        <v>0</v>
      </c>
      <c r="BT205" s="5">
        <f t="shared" si="266"/>
      </c>
      <c r="BU205" s="49">
        <f t="shared" si="267"/>
        <v>0</v>
      </c>
      <c r="BV205" s="3">
        <f t="shared" si="210"/>
        <v>537</v>
      </c>
      <c r="BW205" s="69" t="e">
        <f t="shared" si="268"/>
        <v>#VALUE!</v>
      </c>
      <c r="CA205" s="87"/>
    </row>
    <row r="206" spans="2:79" ht="15">
      <c r="B206" s="105" t="s">
        <v>1001</v>
      </c>
      <c r="C206" s="106" t="s">
        <v>734</v>
      </c>
      <c r="D206" s="107">
        <v>1119490001</v>
      </c>
      <c r="E206" s="65" t="s">
        <v>612</v>
      </c>
      <c r="F206" s="5">
        <v>10</v>
      </c>
      <c r="G206" s="5">
        <v>10</v>
      </c>
      <c r="H206" s="5">
        <v>9</v>
      </c>
      <c r="I206" s="5">
        <f t="shared" si="279"/>
        <v>29</v>
      </c>
      <c r="J206" s="5">
        <f t="shared" si="280"/>
        <v>201</v>
      </c>
      <c r="K206" s="4">
        <f t="shared" si="281"/>
        <v>12</v>
      </c>
      <c r="L206" s="5">
        <f t="shared" si="282"/>
        <v>201</v>
      </c>
      <c r="M206" s="21" t="s">
        <v>1260</v>
      </c>
      <c r="N206" s="22">
        <v>12</v>
      </c>
      <c r="O206" s="22">
        <v>8</v>
      </c>
      <c r="P206" s="22">
        <v>10</v>
      </c>
      <c r="Q206" s="5">
        <f t="shared" si="252"/>
        <v>30</v>
      </c>
      <c r="R206" s="5">
        <f t="shared" si="253"/>
        <v>226</v>
      </c>
      <c r="S206" s="38">
        <f t="shared" si="254"/>
        <v>27</v>
      </c>
      <c r="T206" s="3">
        <f t="shared" si="255"/>
        <v>39</v>
      </c>
      <c r="U206" s="5">
        <f t="shared" si="274"/>
        <v>246</v>
      </c>
      <c r="V206" s="21" t="s">
        <v>1550</v>
      </c>
      <c r="W206" s="44">
        <v>9</v>
      </c>
      <c r="X206" s="44">
        <v>12</v>
      </c>
      <c r="Y206" s="44">
        <v>14</v>
      </c>
      <c r="Z206" s="4">
        <f t="shared" si="269"/>
        <v>35</v>
      </c>
      <c r="AA206" s="5">
        <f t="shared" si="275"/>
        <v>182</v>
      </c>
      <c r="AB206" s="38">
        <f t="shared" si="276"/>
        <v>57</v>
      </c>
      <c r="AC206" s="3">
        <f t="shared" si="277"/>
        <v>96</v>
      </c>
      <c r="AD206" s="5">
        <f t="shared" si="278"/>
        <v>247</v>
      </c>
      <c r="AE206" s="21"/>
      <c r="AF206" s="22"/>
      <c r="AG206" s="22"/>
      <c r="AH206" s="22"/>
      <c r="AI206" s="4">
        <f>SUM(AF206:AH206)</f>
        <v>0</v>
      </c>
      <c r="AJ206" s="5">
        <f t="shared" si="256"/>
      </c>
      <c r="AK206" s="38">
        <f t="shared" si="283"/>
        <v>0</v>
      </c>
      <c r="AL206" s="3">
        <f t="shared" si="284"/>
        <v>96</v>
      </c>
      <c r="AM206" s="5">
        <f t="shared" si="257"/>
        <v>224</v>
      </c>
      <c r="AN206" s="21"/>
      <c r="AO206" s="22"/>
      <c r="AP206" s="22"/>
      <c r="AQ206" s="22"/>
      <c r="AR206" s="4">
        <f t="shared" si="285"/>
        <v>0</v>
      </c>
      <c r="AS206" s="5">
        <f t="shared" si="258"/>
      </c>
      <c r="AT206" s="38">
        <f t="shared" si="259"/>
        <v>0</v>
      </c>
      <c r="AU206" s="3">
        <f t="shared" si="286"/>
        <v>96</v>
      </c>
      <c r="AV206" s="5" t="e">
        <f t="shared" si="260"/>
        <v>#VALUE!</v>
      </c>
      <c r="AW206" s="21"/>
      <c r="AX206" s="22"/>
      <c r="AY206" s="22"/>
      <c r="AZ206" s="22"/>
      <c r="BA206" s="5">
        <f t="shared" si="287"/>
        <v>0</v>
      </c>
      <c r="BB206" s="5">
        <f t="shared" si="261"/>
      </c>
      <c r="BC206" s="38">
        <f t="shared" si="288"/>
        <v>0</v>
      </c>
      <c r="BD206" s="3">
        <f t="shared" si="246"/>
        <v>96</v>
      </c>
      <c r="BE206" s="5" t="e">
        <f t="shared" si="262"/>
        <v>#VALUE!</v>
      </c>
      <c r="BF206" s="21"/>
      <c r="BG206" s="22"/>
      <c r="BH206" s="22"/>
      <c r="BI206" s="22"/>
      <c r="BJ206" s="4">
        <f t="shared" si="207"/>
        <v>0</v>
      </c>
      <c r="BK206" s="5">
        <f t="shared" si="263"/>
      </c>
      <c r="BL206" s="38">
        <f t="shared" si="264"/>
        <v>0</v>
      </c>
      <c r="BM206" s="3">
        <f t="shared" si="208"/>
        <v>96</v>
      </c>
      <c r="BN206" s="5" t="e">
        <f t="shared" si="265"/>
        <v>#VALUE!</v>
      </c>
      <c r="BO206" s="21"/>
      <c r="BP206" s="22"/>
      <c r="BQ206" s="22"/>
      <c r="BR206" s="22"/>
      <c r="BS206" s="5">
        <f t="shared" si="247"/>
        <v>0</v>
      </c>
      <c r="BT206" s="5">
        <f t="shared" si="266"/>
      </c>
      <c r="BU206" s="49">
        <f t="shared" si="267"/>
        <v>0</v>
      </c>
      <c r="BV206" s="3">
        <f t="shared" si="210"/>
        <v>96</v>
      </c>
      <c r="BW206" s="69" t="e">
        <f t="shared" si="268"/>
        <v>#VALUE!</v>
      </c>
      <c r="CA206" s="87"/>
    </row>
    <row r="207" spans="2:79" ht="15">
      <c r="B207" s="105" t="s">
        <v>1003</v>
      </c>
      <c r="C207" s="106" t="s">
        <v>734</v>
      </c>
      <c r="D207" s="107">
        <v>1119490003</v>
      </c>
      <c r="E207" s="65" t="s">
        <v>449</v>
      </c>
      <c r="F207" s="5">
        <v>16</v>
      </c>
      <c r="G207" s="5">
        <v>11</v>
      </c>
      <c r="H207" s="5">
        <v>9</v>
      </c>
      <c r="I207" s="5">
        <f t="shared" si="279"/>
        <v>36</v>
      </c>
      <c r="J207" s="5">
        <f t="shared" si="280"/>
        <v>115</v>
      </c>
      <c r="K207" s="4">
        <f t="shared" si="281"/>
        <v>98</v>
      </c>
      <c r="L207" s="5">
        <f t="shared" si="282"/>
        <v>115</v>
      </c>
      <c r="M207" s="21" t="s">
        <v>1261</v>
      </c>
      <c r="N207" s="22">
        <v>16</v>
      </c>
      <c r="O207" s="22">
        <v>12</v>
      </c>
      <c r="P207" s="22">
        <v>13</v>
      </c>
      <c r="Q207" s="4">
        <f t="shared" si="252"/>
        <v>41</v>
      </c>
      <c r="R207" s="5">
        <f t="shared" si="253"/>
        <v>50</v>
      </c>
      <c r="S207" s="38">
        <f t="shared" si="254"/>
        <v>203</v>
      </c>
      <c r="T207" s="3">
        <f t="shared" si="255"/>
        <v>301</v>
      </c>
      <c r="U207" s="5">
        <f t="shared" si="274"/>
        <v>69</v>
      </c>
      <c r="V207" s="21" t="s">
        <v>1551</v>
      </c>
      <c r="W207" s="44">
        <v>12</v>
      </c>
      <c r="X207" s="44">
        <v>14</v>
      </c>
      <c r="Y207" s="44">
        <v>12</v>
      </c>
      <c r="Z207" s="4">
        <f t="shared" si="269"/>
        <v>38</v>
      </c>
      <c r="AA207" s="5">
        <f t="shared" si="275"/>
        <v>126</v>
      </c>
      <c r="AB207" s="38">
        <f t="shared" si="276"/>
        <v>113</v>
      </c>
      <c r="AC207" s="3">
        <f t="shared" si="277"/>
        <v>414</v>
      </c>
      <c r="AD207" s="5">
        <f t="shared" si="278"/>
        <v>85</v>
      </c>
      <c r="AE207" s="21"/>
      <c r="AF207" s="22"/>
      <c r="AG207" s="22"/>
      <c r="AH207" s="22"/>
      <c r="AI207" s="4">
        <f>SUM(AF207:AH207)</f>
        <v>0</v>
      </c>
      <c r="AJ207" s="5">
        <f t="shared" si="256"/>
      </c>
      <c r="AK207" s="38">
        <f t="shared" si="283"/>
        <v>0</v>
      </c>
      <c r="AL207" s="3">
        <f t="shared" si="284"/>
        <v>414</v>
      </c>
      <c r="AM207" s="5">
        <f t="shared" si="257"/>
        <v>75</v>
      </c>
      <c r="AN207" s="21"/>
      <c r="AO207" s="22"/>
      <c r="AP207" s="22"/>
      <c r="AQ207" s="22"/>
      <c r="AR207" s="4">
        <f t="shared" si="285"/>
        <v>0</v>
      </c>
      <c r="AS207" s="5">
        <f t="shared" si="258"/>
      </c>
      <c r="AT207" s="38">
        <f t="shared" si="259"/>
        <v>0</v>
      </c>
      <c r="AU207" s="3">
        <f t="shared" si="286"/>
        <v>414</v>
      </c>
      <c r="AV207" s="5" t="e">
        <f t="shared" si="260"/>
        <v>#VALUE!</v>
      </c>
      <c r="AW207" s="21"/>
      <c r="AX207" s="22"/>
      <c r="AY207" s="22"/>
      <c r="AZ207" s="22"/>
      <c r="BA207" s="5">
        <f t="shared" si="287"/>
        <v>0</v>
      </c>
      <c r="BB207" s="5">
        <f t="shared" si="261"/>
      </c>
      <c r="BC207" s="38">
        <f t="shared" si="288"/>
        <v>0</v>
      </c>
      <c r="BD207" s="3">
        <f t="shared" si="246"/>
        <v>414</v>
      </c>
      <c r="BE207" s="5" t="e">
        <f t="shared" si="262"/>
        <v>#VALUE!</v>
      </c>
      <c r="BF207" s="21"/>
      <c r="BG207" s="22"/>
      <c r="BH207" s="22"/>
      <c r="BI207" s="22"/>
      <c r="BJ207" s="4">
        <f t="shared" si="207"/>
        <v>0</v>
      </c>
      <c r="BK207" s="5">
        <f t="shared" si="263"/>
      </c>
      <c r="BL207" s="38">
        <f t="shared" si="264"/>
        <v>0</v>
      </c>
      <c r="BM207" s="3">
        <f t="shared" si="208"/>
        <v>414</v>
      </c>
      <c r="BN207" s="5" t="e">
        <f t="shared" si="265"/>
        <v>#VALUE!</v>
      </c>
      <c r="BO207" s="21"/>
      <c r="BP207" s="22"/>
      <c r="BQ207" s="22"/>
      <c r="BR207" s="22"/>
      <c r="BS207" s="5">
        <f t="shared" si="247"/>
        <v>0</v>
      </c>
      <c r="BT207" s="5">
        <f t="shared" si="266"/>
      </c>
      <c r="BU207" s="49">
        <f t="shared" si="267"/>
        <v>0</v>
      </c>
      <c r="BV207" s="3">
        <f t="shared" si="210"/>
        <v>414</v>
      </c>
      <c r="BW207" s="69" t="e">
        <f t="shared" si="268"/>
        <v>#VALUE!</v>
      </c>
      <c r="CA207" s="87"/>
    </row>
    <row r="208" spans="2:79" ht="15">
      <c r="B208" s="105" t="s">
        <v>160</v>
      </c>
      <c r="C208" s="106" t="s">
        <v>734</v>
      </c>
      <c r="D208" s="107">
        <v>1119490011</v>
      </c>
      <c r="E208" s="65" t="s">
        <v>570</v>
      </c>
      <c r="F208" s="5">
        <v>11</v>
      </c>
      <c r="G208" s="5">
        <v>10</v>
      </c>
      <c r="H208" s="5">
        <v>11</v>
      </c>
      <c r="I208" s="5">
        <f t="shared" si="279"/>
        <v>32</v>
      </c>
      <c r="J208" s="5">
        <f t="shared" si="280"/>
        <v>173</v>
      </c>
      <c r="K208" s="4">
        <f t="shared" si="281"/>
        <v>40</v>
      </c>
      <c r="L208" s="5">
        <f t="shared" si="282"/>
        <v>173</v>
      </c>
      <c r="M208" s="21" t="s">
        <v>1262</v>
      </c>
      <c r="N208" s="22">
        <v>11</v>
      </c>
      <c r="O208" s="22">
        <v>13</v>
      </c>
      <c r="P208" s="22">
        <v>13</v>
      </c>
      <c r="Q208" s="4">
        <f t="shared" si="252"/>
        <v>37</v>
      </c>
      <c r="R208" s="5">
        <f t="shared" si="253"/>
        <v>107</v>
      </c>
      <c r="S208" s="38">
        <f t="shared" si="254"/>
        <v>146</v>
      </c>
      <c r="T208" s="3">
        <f t="shared" si="255"/>
        <v>186</v>
      </c>
      <c r="U208" s="5">
        <f t="shared" si="274"/>
        <v>162</v>
      </c>
      <c r="V208" s="21"/>
      <c r="W208" s="44"/>
      <c r="X208" s="44"/>
      <c r="Y208" s="44"/>
      <c r="Z208" s="4">
        <f t="shared" si="269"/>
        <v>0</v>
      </c>
      <c r="AA208" s="5">
        <f t="shared" si="275"/>
      </c>
      <c r="AB208" s="38">
        <f t="shared" si="276"/>
        <v>0</v>
      </c>
      <c r="AC208" s="3">
        <f t="shared" si="277"/>
        <v>186</v>
      </c>
      <c r="AD208" s="5">
        <f t="shared" si="278"/>
        <v>217</v>
      </c>
      <c r="AE208" s="21"/>
      <c r="AF208" s="22"/>
      <c r="AG208" s="22"/>
      <c r="AH208" s="22"/>
      <c r="AI208" s="4">
        <f>SUM(AF208:AH208)</f>
        <v>0</v>
      </c>
      <c r="AJ208" s="5">
        <f t="shared" si="256"/>
      </c>
      <c r="AK208" s="38">
        <f t="shared" si="283"/>
        <v>0</v>
      </c>
      <c r="AL208" s="3">
        <f t="shared" si="284"/>
        <v>186</v>
      </c>
      <c r="AM208" s="5">
        <f t="shared" si="257"/>
        <v>196</v>
      </c>
      <c r="AN208" s="21"/>
      <c r="AO208" s="22"/>
      <c r="AP208" s="22"/>
      <c r="AQ208" s="22"/>
      <c r="AR208" s="4">
        <f t="shared" si="285"/>
        <v>0</v>
      </c>
      <c r="AS208" s="5">
        <f t="shared" si="258"/>
      </c>
      <c r="AT208" s="38">
        <f t="shared" si="259"/>
        <v>0</v>
      </c>
      <c r="AU208" s="3">
        <f t="shared" si="286"/>
        <v>186</v>
      </c>
      <c r="AV208" s="5" t="e">
        <f t="shared" si="260"/>
        <v>#VALUE!</v>
      </c>
      <c r="AW208" s="21"/>
      <c r="AX208" s="22"/>
      <c r="AY208" s="22"/>
      <c r="AZ208" s="22"/>
      <c r="BA208" s="5">
        <f t="shared" si="287"/>
        <v>0</v>
      </c>
      <c r="BB208" s="5">
        <f t="shared" si="261"/>
      </c>
      <c r="BC208" s="38">
        <f t="shared" si="288"/>
        <v>0</v>
      </c>
      <c r="BD208" s="3">
        <f t="shared" si="246"/>
        <v>186</v>
      </c>
      <c r="BE208" s="5" t="e">
        <f t="shared" si="262"/>
        <v>#VALUE!</v>
      </c>
      <c r="BF208" s="21"/>
      <c r="BG208" s="22"/>
      <c r="BH208" s="22"/>
      <c r="BI208" s="22"/>
      <c r="BJ208" s="4">
        <f t="shared" si="207"/>
        <v>0</v>
      </c>
      <c r="BK208" s="5">
        <f t="shared" si="263"/>
      </c>
      <c r="BL208" s="38">
        <f t="shared" si="264"/>
        <v>0</v>
      </c>
      <c r="BM208" s="3">
        <f t="shared" si="208"/>
        <v>186</v>
      </c>
      <c r="BN208" s="5" t="e">
        <f t="shared" si="265"/>
        <v>#VALUE!</v>
      </c>
      <c r="BO208" s="21"/>
      <c r="BP208" s="22"/>
      <c r="BQ208" s="22"/>
      <c r="BR208" s="22"/>
      <c r="BS208" s="5">
        <f t="shared" si="247"/>
        <v>0</v>
      </c>
      <c r="BT208" s="5">
        <f t="shared" si="266"/>
      </c>
      <c r="BU208" s="49">
        <f t="shared" si="267"/>
        <v>0</v>
      </c>
      <c r="BV208" s="3">
        <f t="shared" si="210"/>
        <v>186</v>
      </c>
      <c r="BW208" s="69" t="e">
        <f t="shared" si="268"/>
        <v>#VALUE!</v>
      </c>
      <c r="CA208" s="87"/>
    </row>
    <row r="209" spans="2:79" ht="15">
      <c r="B209" s="105" t="s">
        <v>109</v>
      </c>
      <c r="C209" s="106" t="s">
        <v>734</v>
      </c>
      <c r="D209" s="107">
        <v>1119490012</v>
      </c>
      <c r="E209" s="65" t="s">
        <v>461</v>
      </c>
      <c r="F209" s="5">
        <v>12</v>
      </c>
      <c r="G209" s="5">
        <v>12</v>
      </c>
      <c r="H209" s="5">
        <v>12</v>
      </c>
      <c r="I209" s="5">
        <f t="shared" si="279"/>
        <v>36</v>
      </c>
      <c r="J209" s="5">
        <f t="shared" si="280"/>
        <v>115</v>
      </c>
      <c r="K209" s="4">
        <f t="shared" si="281"/>
        <v>98</v>
      </c>
      <c r="L209" s="5">
        <f t="shared" si="282"/>
        <v>115</v>
      </c>
      <c r="M209" s="21" t="s">
        <v>1263</v>
      </c>
      <c r="N209" s="22">
        <v>12</v>
      </c>
      <c r="O209" s="22">
        <v>12</v>
      </c>
      <c r="P209" s="22">
        <v>11</v>
      </c>
      <c r="Q209" s="4">
        <f t="shared" si="252"/>
        <v>35</v>
      </c>
      <c r="R209" s="5">
        <f t="shared" si="253"/>
        <v>154</v>
      </c>
      <c r="S209" s="38">
        <f t="shared" si="254"/>
        <v>99</v>
      </c>
      <c r="T209" s="3">
        <f t="shared" si="255"/>
        <v>197</v>
      </c>
      <c r="U209" s="5">
        <f t="shared" si="274"/>
        <v>152</v>
      </c>
      <c r="V209" s="21" t="s">
        <v>1552</v>
      </c>
      <c r="W209" s="44">
        <v>13</v>
      </c>
      <c r="X209" s="44">
        <v>9</v>
      </c>
      <c r="Y209" s="44">
        <v>10</v>
      </c>
      <c r="Z209" s="4">
        <f t="shared" si="269"/>
        <v>32</v>
      </c>
      <c r="AA209" s="5">
        <f t="shared" si="275"/>
        <v>214</v>
      </c>
      <c r="AB209" s="38">
        <f t="shared" si="276"/>
        <v>25</v>
      </c>
      <c r="AC209" s="3">
        <f t="shared" si="277"/>
        <v>222</v>
      </c>
      <c r="AD209" s="5">
        <f t="shared" si="278"/>
        <v>188</v>
      </c>
      <c r="AE209" s="21"/>
      <c r="AF209" s="22"/>
      <c r="AG209" s="22"/>
      <c r="AH209" s="22"/>
      <c r="AI209" s="4">
        <f>SUM(AF209:AH209)</f>
        <v>0</v>
      </c>
      <c r="AJ209" s="5">
        <f t="shared" si="256"/>
      </c>
      <c r="AK209" s="38">
        <f t="shared" si="283"/>
        <v>0</v>
      </c>
      <c r="AL209" s="3">
        <f t="shared" si="284"/>
        <v>222</v>
      </c>
      <c r="AM209" s="5">
        <f t="shared" si="257"/>
        <v>167</v>
      </c>
      <c r="AN209" s="21"/>
      <c r="AO209" s="22"/>
      <c r="AP209" s="22"/>
      <c r="AQ209" s="22"/>
      <c r="AR209" s="4">
        <f t="shared" si="285"/>
        <v>0</v>
      </c>
      <c r="AS209" s="5">
        <f t="shared" si="258"/>
      </c>
      <c r="AT209" s="38">
        <f t="shared" si="259"/>
        <v>0</v>
      </c>
      <c r="AU209" s="3">
        <f t="shared" si="286"/>
        <v>222</v>
      </c>
      <c r="AV209" s="5" t="e">
        <f t="shared" si="260"/>
        <v>#VALUE!</v>
      </c>
      <c r="AW209" s="21"/>
      <c r="AX209" s="22"/>
      <c r="AY209" s="22"/>
      <c r="AZ209" s="22"/>
      <c r="BA209" s="5">
        <f t="shared" si="287"/>
        <v>0</v>
      </c>
      <c r="BB209" s="5">
        <f t="shared" si="261"/>
      </c>
      <c r="BC209" s="38">
        <f t="shared" si="288"/>
        <v>0</v>
      </c>
      <c r="BD209" s="3">
        <f t="shared" si="246"/>
        <v>222</v>
      </c>
      <c r="BE209" s="5" t="e">
        <f t="shared" si="262"/>
        <v>#VALUE!</v>
      </c>
      <c r="BF209" s="21"/>
      <c r="BG209" s="22"/>
      <c r="BH209" s="22"/>
      <c r="BI209" s="22"/>
      <c r="BJ209" s="4">
        <f t="shared" si="207"/>
        <v>0</v>
      </c>
      <c r="BK209" s="5">
        <f t="shared" si="263"/>
      </c>
      <c r="BL209" s="38">
        <f t="shared" si="264"/>
        <v>0</v>
      </c>
      <c r="BM209" s="3">
        <f t="shared" si="208"/>
        <v>222</v>
      </c>
      <c r="BN209" s="5" t="e">
        <f t="shared" si="265"/>
        <v>#VALUE!</v>
      </c>
      <c r="BO209" s="21"/>
      <c r="BP209" s="22"/>
      <c r="BQ209" s="22"/>
      <c r="BR209" s="22"/>
      <c r="BS209" s="5">
        <f t="shared" si="247"/>
        <v>0</v>
      </c>
      <c r="BT209" s="5">
        <f t="shared" si="266"/>
      </c>
      <c r="BU209" s="49">
        <f t="shared" si="267"/>
        <v>0</v>
      </c>
      <c r="BV209" s="3">
        <f t="shared" si="210"/>
        <v>222</v>
      </c>
      <c r="BW209" s="69" t="e">
        <f t="shared" si="268"/>
        <v>#VALUE!</v>
      </c>
      <c r="CA209" s="87"/>
    </row>
    <row r="210" spans="2:79" ht="15">
      <c r="B210" s="105" t="s">
        <v>110</v>
      </c>
      <c r="C210" s="106" t="s">
        <v>734</v>
      </c>
      <c r="D210" s="107">
        <v>1119490013</v>
      </c>
      <c r="E210" s="65" t="s">
        <v>424</v>
      </c>
      <c r="F210" s="5">
        <v>12</v>
      </c>
      <c r="G210" s="5">
        <v>13</v>
      </c>
      <c r="H210" s="5">
        <v>12</v>
      </c>
      <c r="I210" s="5">
        <f t="shared" si="279"/>
        <v>37</v>
      </c>
      <c r="J210" s="5">
        <f t="shared" si="280"/>
        <v>100</v>
      </c>
      <c r="K210" s="4">
        <f t="shared" si="281"/>
        <v>113</v>
      </c>
      <c r="L210" s="5">
        <f t="shared" si="282"/>
        <v>100</v>
      </c>
      <c r="M210" s="21" t="s">
        <v>1264</v>
      </c>
      <c r="N210" s="22">
        <v>14</v>
      </c>
      <c r="O210" s="22">
        <v>9</v>
      </c>
      <c r="P210" s="22">
        <v>11</v>
      </c>
      <c r="Q210" s="5">
        <f t="shared" si="252"/>
        <v>34</v>
      </c>
      <c r="R210" s="5">
        <f t="shared" si="253"/>
        <v>174</v>
      </c>
      <c r="S210" s="38">
        <f t="shared" si="254"/>
        <v>79</v>
      </c>
      <c r="T210" s="3">
        <f t="shared" si="255"/>
        <v>192</v>
      </c>
      <c r="U210" s="5">
        <f t="shared" si="274"/>
        <v>156</v>
      </c>
      <c r="V210" s="21" t="s">
        <v>1553</v>
      </c>
      <c r="W210" s="44">
        <v>11</v>
      </c>
      <c r="X210" s="44">
        <v>11</v>
      </c>
      <c r="Y210" s="44">
        <v>13</v>
      </c>
      <c r="Z210" s="4">
        <f t="shared" si="269"/>
        <v>35</v>
      </c>
      <c r="AA210" s="5">
        <f t="shared" si="275"/>
        <v>182</v>
      </c>
      <c r="AB210" s="38">
        <f t="shared" si="276"/>
        <v>57</v>
      </c>
      <c r="AC210" s="3">
        <f t="shared" si="277"/>
        <v>249</v>
      </c>
      <c r="AD210" s="5">
        <f t="shared" si="278"/>
        <v>174</v>
      </c>
      <c r="AE210" s="21"/>
      <c r="AF210" s="22"/>
      <c r="AG210" s="22"/>
      <c r="AH210" s="22"/>
      <c r="AI210" s="4"/>
      <c r="AJ210" s="5">
        <f t="shared" si="256"/>
      </c>
      <c r="AK210" s="38">
        <f t="shared" si="283"/>
        <v>0</v>
      </c>
      <c r="AL210" s="3">
        <f t="shared" si="284"/>
        <v>249</v>
      </c>
      <c r="AM210" s="5">
        <f t="shared" si="257"/>
        <v>153</v>
      </c>
      <c r="AN210" s="21"/>
      <c r="AO210" s="22"/>
      <c r="AP210" s="22"/>
      <c r="AQ210" s="22"/>
      <c r="AR210" s="4">
        <f t="shared" si="285"/>
        <v>0</v>
      </c>
      <c r="AS210" s="5">
        <f t="shared" si="258"/>
      </c>
      <c r="AT210" s="38">
        <f t="shared" si="259"/>
        <v>0</v>
      </c>
      <c r="AU210" s="3">
        <f t="shared" si="286"/>
        <v>249</v>
      </c>
      <c r="AV210" s="5" t="e">
        <f t="shared" si="260"/>
        <v>#VALUE!</v>
      </c>
      <c r="AW210" s="21"/>
      <c r="AX210" s="22"/>
      <c r="AY210" s="22"/>
      <c r="AZ210" s="22"/>
      <c r="BA210" s="5">
        <f t="shared" si="287"/>
        <v>0</v>
      </c>
      <c r="BB210" s="5">
        <f t="shared" si="261"/>
      </c>
      <c r="BC210" s="38">
        <f t="shared" si="288"/>
        <v>0</v>
      </c>
      <c r="BD210" s="3">
        <f t="shared" si="246"/>
        <v>249</v>
      </c>
      <c r="BE210" s="5" t="e">
        <f t="shared" si="262"/>
        <v>#VALUE!</v>
      </c>
      <c r="BF210" s="21"/>
      <c r="BG210" s="22"/>
      <c r="BH210" s="22"/>
      <c r="BI210" s="22"/>
      <c r="BJ210" s="4">
        <f aca="true" t="shared" si="289" ref="BJ210:BJ274">SUM(BG210:BI210)</f>
        <v>0</v>
      </c>
      <c r="BK210" s="5">
        <f t="shared" si="263"/>
      </c>
      <c r="BL210" s="38">
        <f t="shared" si="264"/>
        <v>0</v>
      </c>
      <c r="BM210" s="3">
        <f aca="true" t="shared" si="290" ref="BM210:BM274">BL210+BD210</f>
        <v>249</v>
      </c>
      <c r="BN210" s="5" t="e">
        <f t="shared" si="265"/>
        <v>#VALUE!</v>
      </c>
      <c r="BO210" s="21"/>
      <c r="BP210" s="22"/>
      <c r="BQ210" s="22"/>
      <c r="BR210" s="22"/>
      <c r="BS210" s="5">
        <f t="shared" si="247"/>
        <v>0</v>
      </c>
      <c r="BT210" s="5">
        <f t="shared" si="266"/>
      </c>
      <c r="BU210" s="49">
        <f t="shared" si="267"/>
        <v>0</v>
      </c>
      <c r="BV210" s="3">
        <f t="shared" si="210"/>
        <v>249</v>
      </c>
      <c r="BW210" s="69" t="e">
        <f t="shared" si="268"/>
        <v>#VALUE!</v>
      </c>
      <c r="CA210" s="87"/>
    </row>
    <row r="211" spans="2:79" ht="15">
      <c r="B211" s="105" t="s">
        <v>131</v>
      </c>
      <c r="C211" s="106" t="s">
        <v>734</v>
      </c>
      <c r="D211" s="107">
        <v>1119490019</v>
      </c>
      <c r="E211" s="65" t="s">
        <v>447</v>
      </c>
      <c r="F211" s="5">
        <v>15</v>
      </c>
      <c r="G211" s="5">
        <v>12</v>
      </c>
      <c r="H211" s="5">
        <v>9</v>
      </c>
      <c r="I211" s="5">
        <f t="shared" si="279"/>
        <v>36</v>
      </c>
      <c r="J211" s="5">
        <f t="shared" si="280"/>
        <v>115</v>
      </c>
      <c r="K211" s="4">
        <f t="shared" si="281"/>
        <v>98</v>
      </c>
      <c r="L211" s="5">
        <f t="shared" si="282"/>
        <v>115</v>
      </c>
      <c r="M211" s="21" t="s">
        <v>1265</v>
      </c>
      <c r="N211" s="22">
        <v>14</v>
      </c>
      <c r="O211" s="22">
        <v>14</v>
      </c>
      <c r="P211" s="22">
        <v>12</v>
      </c>
      <c r="Q211" s="4">
        <f t="shared" si="252"/>
        <v>40</v>
      </c>
      <c r="R211" s="5">
        <f t="shared" si="253"/>
        <v>60</v>
      </c>
      <c r="S211" s="38">
        <f t="shared" si="254"/>
        <v>193</v>
      </c>
      <c r="T211" s="3">
        <f t="shared" si="255"/>
        <v>291</v>
      </c>
      <c r="U211" s="5">
        <f t="shared" si="274"/>
        <v>73</v>
      </c>
      <c r="V211" s="21" t="s">
        <v>1554</v>
      </c>
      <c r="W211" s="44">
        <v>9</v>
      </c>
      <c r="X211" s="44">
        <v>9</v>
      </c>
      <c r="Y211" s="44">
        <v>14</v>
      </c>
      <c r="Z211" s="4">
        <f t="shared" si="269"/>
        <v>32</v>
      </c>
      <c r="AA211" s="5">
        <f t="shared" si="275"/>
        <v>214</v>
      </c>
      <c r="AB211" s="38">
        <f t="shared" si="276"/>
        <v>25</v>
      </c>
      <c r="AC211" s="3">
        <f t="shared" si="277"/>
        <v>316</v>
      </c>
      <c r="AD211" s="5">
        <f t="shared" si="278"/>
        <v>146</v>
      </c>
      <c r="AE211" s="21"/>
      <c r="AF211" s="22"/>
      <c r="AG211" s="22"/>
      <c r="AH211" s="22"/>
      <c r="AI211" s="4">
        <f aca="true" t="shared" si="291" ref="AI211:AI231">SUM(AF211:AH211)</f>
        <v>0</v>
      </c>
      <c r="AJ211" s="5">
        <f t="shared" si="256"/>
      </c>
      <c r="AK211" s="38">
        <f t="shared" si="283"/>
        <v>0</v>
      </c>
      <c r="AL211" s="3">
        <f t="shared" si="284"/>
        <v>316</v>
      </c>
      <c r="AM211" s="5">
        <f t="shared" si="257"/>
        <v>129</v>
      </c>
      <c r="AN211" s="21"/>
      <c r="AO211" s="22"/>
      <c r="AP211" s="22"/>
      <c r="AQ211" s="22"/>
      <c r="AR211" s="4">
        <f t="shared" si="285"/>
        <v>0</v>
      </c>
      <c r="AS211" s="5">
        <f t="shared" si="258"/>
      </c>
      <c r="AT211" s="38">
        <f t="shared" si="259"/>
        <v>0</v>
      </c>
      <c r="AU211" s="3">
        <f t="shared" si="286"/>
        <v>316</v>
      </c>
      <c r="AV211" s="5" t="e">
        <f t="shared" si="260"/>
        <v>#VALUE!</v>
      </c>
      <c r="AW211" s="21"/>
      <c r="AX211" s="22"/>
      <c r="AY211" s="22"/>
      <c r="AZ211" s="22"/>
      <c r="BA211" s="5">
        <f t="shared" si="287"/>
        <v>0</v>
      </c>
      <c r="BB211" s="5">
        <f t="shared" si="261"/>
      </c>
      <c r="BC211" s="38">
        <f t="shared" si="288"/>
        <v>0</v>
      </c>
      <c r="BD211" s="3">
        <f t="shared" si="246"/>
        <v>316</v>
      </c>
      <c r="BE211" s="5" t="e">
        <f t="shared" si="262"/>
        <v>#VALUE!</v>
      </c>
      <c r="BF211" s="21"/>
      <c r="BG211" s="22"/>
      <c r="BH211" s="22"/>
      <c r="BI211" s="22"/>
      <c r="BJ211" s="4">
        <f t="shared" si="289"/>
        <v>0</v>
      </c>
      <c r="BK211" s="5">
        <f t="shared" si="263"/>
      </c>
      <c r="BL211" s="38">
        <f t="shared" si="264"/>
        <v>0</v>
      </c>
      <c r="BM211" s="3">
        <f t="shared" si="290"/>
        <v>316</v>
      </c>
      <c r="BN211" s="5" t="e">
        <f t="shared" si="265"/>
        <v>#VALUE!</v>
      </c>
      <c r="BO211" s="21"/>
      <c r="BP211" s="22"/>
      <c r="BQ211" s="22"/>
      <c r="BR211" s="22"/>
      <c r="BS211" s="5">
        <f t="shared" si="247"/>
        <v>0</v>
      </c>
      <c r="BT211" s="5">
        <f t="shared" si="266"/>
      </c>
      <c r="BU211" s="49">
        <f t="shared" si="267"/>
        <v>0</v>
      </c>
      <c r="BV211" s="3">
        <f t="shared" si="210"/>
        <v>316</v>
      </c>
      <c r="BW211" s="69" t="e">
        <f t="shared" si="268"/>
        <v>#VALUE!</v>
      </c>
      <c r="CA211" s="87"/>
    </row>
    <row r="212" spans="2:79" ht="15">
      <c r="B212" s="105" t="s">
        <v>111</v>
      </c>
      <c r="C212" s="106" t="s">
        <v>734</v>
      </c>
      <c r="D212" s="107">
        <v>1119490020</v>
      </c>
      <c r="E212" s="65" t="s">
        <v>220</v>
      </c>
      <c r="F212" s="5">
        <v>20</v>
      </c>
      <c r="G212" s="5">
        <v>13</v>
      </c>
      <c r="H212" s="5">
        <v>16</v>
      </c>
      <c r="I212" s="5">
        <f t="shared" si="279"/>
        <v>49</v>
      </c>
      <c r="J212" s="5">
        <f t="shared" si="280"/>
        <v>6</v>
      </c>
      <c r="K212" s="4">
        <f t="shared" si="281"/>
        <v>207</v>
      </c>
      <c r="L212" s="5">
        <f t="shared" si="282"/>
        <v>6</v>
      </c>
      <c r="M212" s="21" t="s">
        <v>1266</v>
      </c>
      <c r="N212" s="22">
        <v>14</v>
      </c>
      <c r="O212" s="22">
        <v>8</v>
      </c>
      <c r="P212" s="22">
        <v>15</v>
      </c>
      <c r="Q212" s="4">
        <f t="shared" si="252"/>
        <v>37</v>
      </c>
      <c r="R212" s="5">
        <f t="shared" si="253"/>
        <v>107</v>
      </c>
      <c r="S212" s="38">
        <f t="shared" si="254"/>
        <v>146</v>
      </c>
      <c r="T212" s="3">
        <f t="shared" si="255"/>
        <v>353</v>
      </c>
      <c r="U212" s="5">
        <f t="shared" si="274"/>
        <v>35</v>
      </c>
      <c r="V212" s="136" t="s">
        <v>1620</v>
      </c>
      <c r="W212" s="44">
        <v>12</v>
      </c>
      <c r="X212" s="44">
        <v>14</v>
      </c>
      <c r="Y212" s="44">
        <v>14</v>
      </c>
      <c r="Z212" s="4">
        <f t="shared" si="269"/>
        <v>40</v>
      </c>
      <c r="AA212" s="5">
        <f t="shared" si="275"/>
        <v>98</v>
      </c>
      <c r="AB212" s="38">
        <f t="shared" si="276"/>
        <v>141</v>
      </c>
      <c r="AC212" s="3">
        <f t="shared" si="277"/>
        <v>494</v>
      </c>
      <c r="AD212" s="5">
        <f t="shared" si="278"/>
        <v>51</v>
      </c>
      <c r="AE212" s="21"/>
      <c r="AF212" s="22"/>
      <c r="AG212" s="22"/>
      <c r="AH212" s="22"/>
      <c r="AI212" s="4">
        <f t="shared" si="291"/>
        <v>0</v>
      </c>
      <c r="AJ212" s="5">
        <f t="shared" si="256"/>
      </c>
      <c r="AK212" s="38">
        <f t="shared" si="283"/>
        <v>0</v>
      </c>
      <c r="AL212" s="3">
        <f t="shared" si="284"/>
        <v>494</v>
      </c>
      <c r="AM212" s="5">
        <f t="shared" si="257"/>
        <v>47</v>
      </c>
      <c r="AN212" s="21"/>
      <c r="AO212" s="22"/>
      <c r="AP212" s="22"/>
      <c r="AQ212" s="22"/>
      <c r="AR212" s="4">
        <f t="shared" si="285"/>
        <v>0</v>
      </c>
      <c r="AS212" s="5">
        <f t="shared" si="258"/>
      </c>
      <c r="AT212" s="38">
        <f t="shared" si="259"/>
        <v>0</v>
      </c>
      <c r="AU212" s="3">
        <f t="shared" si="286"/>
        <v>494</v>
      </c>
      <c r="AV212" s="5" t="e">
        <f t="shared" si="260"/>
        <v>#VALUE!</v>
      </c>
      <c r="AW212" s="21"/>
      <c r="AX212" s="22"/>
      <c r="AY212" s="22"/>
      <c r="AZ212" s="22"/>
      <c r="BA212" s="5">
        <f t="shared" si="287"/>
        <v>0</v>
      </c>
      <c r="BB212" s="5">
        <f t="shared" si="261"/>
      </c>
      <c r="BC212" s="38">
        <f t="shared" si="288"/>
        <v>0</v>
      </c>
      <c r="BD212" s="3">
        <f t="shared" si="246"/>
        <v>494</v>
      </c>
      <c r="BE212" s="5" t="e">
        <f t="shared" si="262"/>
        <v>#VALUE!</v>
      </c>
      <c r="BF212" s="21"/>
      <c r="BG212" s="22"/>
      <c r="BH212" s="22"/>
      <c r="BI212" s="22"/>
      <c r="BJ212" s="4">
        <f t="shared" si="289"/>
        <v>0</v>
      </c>
      <c r="BK212" s="5">
        <f t="shared" si="263"/>
      </c>
      <c r="BL212" s="38">
        <f t="shared" si="264"/>
        <v>0</v>
      </c>
      <c r="BM212" s="3">
        <f t="shared" si="290"/>
        <v>494</v>
      </c>
      <c r="BN212" s="5" t="e">
        <f t="shared" si="265"/>
        <v>#VALUE!</v>
      </c>
      <c r="BO212" s="21"/>
      <c r="BP212" s="22"/>
      <c r="BQ212" s="22"/>
      <c r="BR212" s="22"/>
      <c r="BS212" s="5">
        <f t="shared" si="247"/>
        <v>0</v>
      </c>
      <c r="BT212" s="5">
        <f t="shared" si="266"/>
      </c>
      <c r="BU212" s="49">
        <f t="shared" si="267"/>
        <v>0</v>
      </c>
      <c r="BV212" s="3">
        <f aca="true" t="shared" si="292" ref="BV212:BV276">BU212+BM212</f>
        <v>494</v>
      </c>
      <c r="BW212" s="69" t="e">
        <f t="shared" si="268"/>
        <v>#VALUE!</v>
      </c>
      <c r="CA212" s="87"/>
    </row>
    <row r="213" spans="2:79" ht="15">
      <c r="B213" s="105" t="s">
        <v>1010</v>
      </c>
      <c r="C213" s="106" t="s">
        <v>734</v>
      </c>
      <c r="D213" s="107">
        <v>1119490023</v>
      </c>
      <c r="E213" s="65" t="s">
        <v>230</v>
      </c>
      <c r="F213" s="5">
        <v>11</v>
      </c>
      <c r="G213" s="5">
        <v>16</v>
      </c>
      <c r="H213" s="5">
        <v>20</v>
      </c>
      <c r="I213" s="5">
        <f t="shared" si="279"/>
        <v>47</v>
      </c>
      <c r="J213" s="5">
        <f t="shared" si="280"/>
        <v>8</v>
      </c>
      <c r="K213" s="4">
        <f t="shared" si="281"/>
        <v>205</v>
      </c>
      <c r="L213" s="5">
        <f t="shared" si="282"/>
        <v>8</v>
      </c>
      <c r="M213" s="21" t="s">
        <v>1267</v>
      </c>
      <c r="N213" s="22">
        <v>12</v>
      </c>
      <c r="O213" s="22">
        <v>9</v>
      </c>
      <c r="P213" s="22">
        <v>14</v>
      </c>
      <c r="Q213" s="4">
        <f t="shared" si="252"/>
        <v>35</v>
      </c>
      <c r="R213" s="5">
        <f t="shared" si="253"/>
        <v>154</v>
      </c>
      <c r="S213" s="38">
        <f t="shared" si="254"/>
        <v>99</v>
      </c>
      <c r="T213" s="3">
        <f t="shared" si="255"/>
        <v>304</v>
      </c>
      <c r="U213" s="5">
        <f t="shared" si="274"/>
        <v>67</v>
      </c>
      <c r="V213" s="21" t="s">
        <v>1555</v>
      </c>
      <c r="W213" s="44">
        <v>8</v>
      </c>
      <c r="X213" s="44">
        <v>15</v>
      </c>
      <c r="Y213" s="44">
        <v>16</v>
      </c>
      <c r="Z213" s="4">
        <f t="shared" si="269"/>
        <v>39</v>
      </c>
      <c r="AA213" s="5">
        <f t="shared" si="275"/>
        <v>112</v>
      </c>
      <c r="AB213" s="38">
        <f t="shared" si="276"/>
        <v>127</v>
      </c>
      <c r="AC213" s="3">
        <f t="shared" si="277"/>
        <v>431</v>
      </c>
      <c r="AD213" s="5">
        <f t="shared" si="278"/>
        <v>74</v>
      </c>
      <c r="AE213" s="21"/>
      <c r="AF213" s="22"/>
      <c r="AG213" s="22"/>
      <c r="AH213" s="22"/>
      <c r="AI213" s="4">
        <f t="shared" si="291"/>
        <v>0</v>
      </c>
      <c r="AJ213" s="5">
        <f t="shared" si="256"/>
      </c>
      <c r="AK213" s="38">
        <f t="shared" si="283"/>
        <v>0</v>
      </c>
      <c r="AL213" s="3">
        <f t="shared" si="284"/>
        <v>431</v>
      </c>
      <c r="AM213" s="5">
        <f t="shared" si="257"/>
        <v>65</v>
      </c>
      <c r="AN213" s="21"/>
      <c r="AO213" s="22"/>
      <c r="AP213" s="22"/>
      <c r="AQ213" s="22"/>
      <c r="AR213" s="4">
        <f t="shared" si="285"/>
        <v>0</v>
      </c>
      <c r="AS213" s="5">
        <f t="shared" si="258"/>
      </c>
      <c r="AT213" s="38">
        <f t="shared" si="259"/>
        <v>0</v>
      </c>
      <c r="AU213" s="3">
        <f t="shared" si="286"/>
        <v>431</v>
      </c>
      <c r="AV213" s="5" t="e">
        <f t="shared" si="260"/>
        <v>#VALUE!</v>
      </c>
      <c r="AW213" s="21"/>
      <c r="AX213" s="22"/>
      <c r="AY213" s="22"/>
      <c r="AZ213" s="22"/>
      <c r="BA213" s="5">
        <f t="shared" si="287"/>
        <v>0</v>
      </c>
      <c r="BB213" s="5">
        <f t="shared" si="261"/>
      </c>
      <c r="BC213" s="38">
        <f t="shared" si="288"/>
        <v>0</v>
      </c>
      <c r="BD213" s="3">
        <f t="shared" si="246"/>
        <v>431</v>
      </c>
      <c r="BE213" s="5" t="e">
        <f t="shared" si="262"/>
        <v>#VALUE!</v>
      </c>
      <c r="BF213" s="21"/>
      <c r="BG213" s="22"/>
      <c r="BH213" s="22"/>
      <c r="BI213" s="22"/>
      <c r="BJ213" s="4">
        <f t="shared" si="289"/>
        <v>0</v>
      </c>
      <c r="BK213" s="5">
        <f t="shared" si="263"/>
      </c>
      <c r="BL213" s="38">
        <f t="shared" si="264"/>
        <v>0</v>
      </c>
      <c r="BM213" s="3">
        <f t="shared" si="290"/>
        <v>431</v>
      </c>
      <c r="BN213" s="5" t="e">
        <f t="shared" si="265"/>
        <v>#VALUE!</v>
      </c>
      <c r="BO213" s="21"/>
      <c r="BP213" s="22"/>
      <c r="BQ213" s="22"/>
      <c r="BR213" s="22"/>
      <c r="BS213" s="5">
        <f t="shared" si="247"/>
        <v>0</v>
      </c>
      <c r="BT213" s="5">
        <f t="shared" si="266"/>
      </c>
      <c r="BU213" s="49">
        <f t="shared" si="267"/>
        <v>0</v>
      </c>
      <c r="BV213" s="3">
        <f t="shared" si="292"/>
        <v>431</v>
      </c>
      <c r="BW213" s="69" t="e">
        <f t="shared" si="268"/>
        <v>#VALUE!</v>
      </c>
      <c r="CA213" s="87"/>
    </row>
    <row r="214" spans="2:79" ht="15">
      <c r="B214" s="105" t="s">
        <v>1012</v>
      </c>
      <c r="C214" s="106" t="s">
        <v>734</v>
      </c>
      <c r="D214" s="107">
        <v>1119490024</v>
      </c>
      <c r="E214" s="65" t="s">
        <v>197</v>
      </c>
      <c r="F214" s="5">
        <v>12</v>
      </c>
      <c r="G214" s="5">
        <v>8</v>
      </c>
      <c r="H214" s="5">
        <v>9</v>
      </c>
      <c r="I214" s="5">
        <f t="shared" si="279"/>
        <v>29</v>
      </c>
      <c r="J214" s="5">
        <f t="shared" si="280"/>
        <v>201</v>
      </c>
      <c r="K214" s="4">
        <f t="shared" si="281"/>
        <v>12</v>
      </c>
      <c r="L214" s="5">
        <f t="shared" si="282"/>
        <v>201</v>
      </c>
      <c r="M214" s="21" t="s">
        <v>1268</v>
      </c>
      <c r="N214" s="22">
        <v>10</v>
      </c>
      <c r="O214" s="22">
        <v>12</v>
      </c>
      <c r="P214" s="22">
        <v>16</v>
      </c>
      <c r="Q214" s="4">
        <f t="shared" si="252"/>
        <v>38</v>
      </c>
      <c r="R214" s="5">
        <f t="shared" si="253"/>
        <v>89</v>
      </c>
      <c r="S214" s="38">
        <f t="shared" si="254"/>
        <v>164</v>
      </c>
      <c r="T214" s="3">
        <f t="shared" si="255"/>
        <v>176</v>
      </c>
      <c r="U214" s="5">
        <f t="shared" si="274"/>
        <v>167</v>
      </c>
      <c r="V214" s="21" t="s">
        <v>1556</v>
      </c>
      <c r="W214" s="44">
        <v>14</v>
      </c>
      <c r="X214" s="44">
        <v>14</v>
      </c>
      <c r="Y214" s="44">
        <v>13</v>
      </c>
      <c r="Z214" s="4">
        <f t="shared" si="269"/>
        <v>41</v>
      </c>
      <c r="AA214" s="5">
        <f t="shared" si="275"/>
        <v>87</v>
      </c>
      <c r="AB214" s="38">
        <f t="shared" si="276"/>
        <v>152</v>
      </c>
      <c r="AC214" s="3">
        <f t="shared" si="277"/>
        <v>328</v>
      </c>
      <c r="AD214" s="5">
        <f t="shared" si="278"/>
        <v>135</v>
      </c>
      <c r="AE214" s="21"/>
      <c r="AF214" s="22"/>
      <c r="AG214" s="22"/>
      <c r="AH214" s="22"/>
      <c r="AI214" s="4">
        <f t="shared" si="291"/>
        <v>0</v>
      </c>
      <c r="AJ214" s="5">
        <f t="shared" si="256"/>
      </c>
      <c r="AK214" s="38">
        <f t="shared" si="283"/>
        <v>0</v>
      </c>
      <c r="AL214" s="3">
        <f t="shared" si="284"/>
        <v>328</v>
      </c>
      <c r="AM214" s="5">
        <f t="shared" si="257"/>
        <v>119</v>
      </c>
      <c r="AN214" s="21"/>
      <c r="AO214" s="22"/>
      <c r="AP214" s="22"/>
      <c r="AQ214" s="22"/>
      <c r="AR214" s="4">
        <f t="shared" si="285"/>
        <v>0</v>
      </c>
      <c r="AS214" s="5">
        <f t="shared" si="258"/>
      </c>
      <c r="AT214" s="38">
        <f t="shared" si="259"/>
        <v>0</v>
      </c>
      <c r="AU214" s="3">
        <f t="shared" si="286"/>
        <v>328</v>
      </c>
      <c r="AV214" s="5" t="e">
        <f t="shared" si="260"/>
        <v>#VALUE!</v>
      </c>
      <c r="AW214" s="21"/>
      <c r="AX214" s="22"/>
      <c r="AY214" s="22"/>
      <c r="AZ214" s="22"/>
      <c r="BA214" s="5">
        <f t="shared" si="287"/>
        <v>0</v>
      </c>
      <c r="BB214" s="5">
        <f t="shared" si="261"/>
      </c>
      <c r="BC214" s="38">
        <f t="shared" si="288"/>
        <v>0</v>
      </c>
      <c r="BD214" s="3">
        <f aca="true" t="shared" si="293" ref="BD214:BD231">BC214+AU214</f>
        <v>328</v>
      </c>
      <c r="BE214" s="5" t="e">
        <f t="shared" si="262"/>
        <v>#VALUE!</v>
      </c>
      <c r="BF214" s="21"/>
      <c r="BG214" s="22"/>
      <c r="BH214" s="22"/>
      <c r="BI214" s="22"/>
      <c r="BJ214" s="4">
        <f t="shared" si="289"/>
        <v>0</v>
      </c>
      <c r="BK214" s="5">
        <f t="shared" si="263"/>
      </c>
      <c r="BL214" s="38">
        <f t="shared" si="264"/>
        <v>0</v>
      </c>
      <c r="BM214" s="3">
        <f t="shared" si="290"/>
        <v>328</v>
      </c>
      <c r="BN214" s="5" t="e">
        <f t="shared" si="265"/>
        <v>#VALUE!</v>
      </c>
      <c r="BO214" s="21"/>
      <c r="BP214" s="22"/>
      <c r="BQ214" s="22"/>
      <c r="BR214" s="22"/>
      <c r="BS214" s="5">
        <f t="shared" si="247"/>
        <v>0</v>
      </c>
      <c r="BT214" s="5">
        <f t="shared" si="266"/>
      </c>
      <c r="BU214" s="49">
        <f t="shared" si="267"/>
        <v>0</v>
      </c>
      <c r="BV214" s="3">
        <f t="shared" si="292"/>
        <v>328</v>
      </c>
      <c r="BW214" s="69" t="e">
        <f t="shared" si="268"/>
        <v>#VALUE!</v>
      </c>
      <c r="CA214" s="87"/>
    </row>
    <row r="215" spans="2:79" ht="15">
      <c r="B215" s="105" t="s">
        <v>1014</v>
      </c>
      <c r="C215" s="106" t="s">
        <v>734</v>
      </c>
      <c r="D215" s="107">
        <v>1119490025</v>
      </c>
      <c r="E215" s="65" t="s">
        <v>534</v>
      </c>
      <c r="F215" s="5">
        <v>11</v>
      </c>
      <c r="G215" s="5">
        <v>11</v>
      </c>
      <c r="H215" s="5">
        <v>11</v>
      </c>
      <c r="I215" s="5">
        <f t="shared" si="279"/>
        <v>33</v>
      </c>
      <c r="J215" s="5">
        <f t="shared" si="280"/>
        <v>163</v>
      </c>
      <c r="K215" s="4">
        <f t="shared" si="281"/>
        <v>50</v>
      </c>
      <c r="L215" s="5">
        <f t="shared" si="282"/>
        <v>163</v>
      </c>
      <c r="M215" s="21" t="s">
        <v>1269</v>
      </c>
      <c r="N215" s="22">
        <v>11</v>
      </c>
      <c r="O215" s="22">
        <v>7</v>
      </c>
      <c r="P215" s="22">
        <v>14</v>
      </c>
      <c r="Q215" s="4">
        <f t="shared" si="252"/>
        <v>32</v>
      </c>
      <c r="R215" s="5">
        <f t="shared" si="253"/>
        <v>201</v>
      </c>
      <c r="S215" s="38">
        <f t="shared" si="254"/>
        <v>52</v>
      </c>
      <c r="T215" s="3">
        <f t="shared" si="255"/>
        <v>102</v>
      </c>
      <c r="U215" s="5">
        <f t="shared" si="274"/>
        <v>216</v>
      </c>
      <c r="V215" s="21"/>
      <c r="W215" s="44"/>
      <c r="X215" s="44"/>
      <c r="Y215" s="44"/>
      <c r="Z215" s="4">
        <f t="shared" si="269"/>
        <v>0</v>
      </c>
      <c r="AA215" s="5">
        <f t="shared" si="275"/>
      </c>
      <c r="AB215" s="38">
        <f t="shared" si="276"/>
        <v>0</v>
      </c>
      <c r="AC215" s="3">
        <f t="shared" si="277"/>
        <v>102</v>
      </c>
      <c r="AD215" s="5">
        <f t="shared" si="278"/>
        <v>245</v>
      </c>
      <c r="AE215" s="21"/>
      <c r="AF215" s="22"/>
      <c r="AG215" s="22"/>
      <c r="AH215" s="22"/>
      <c r="AI215" s="4">
        <f t="shared" si="291"/>
        <v>0</v>
      </c>
      <c r="AJ215" s="5">
        <f t="shared" si="256"/>
      </c>
      <c r="AK215" s="38">
        <f t="shared" si="283"/>
        <v>0</v>
      </c>
      <c r="AL215" s="3">
        <f t="shared" si="284"/>
        <v>102</v>
      </c>
      <c r="AM215" s="5">
        <f t="shared" si="257"/>
        <v>222</v>
      </c>
      <c r="AN215" s="21"/>
      <c r="AO215" s="22"/>
      <c r="AP215" s="22"/>
      <c r="AQ215" s="22"/>
      <c r="AR215" s="4">
        <f t="shared" si="285"/>
        <v>0</v>
      </c>
      <c r="AS215" s="5">
        <f t="shared" si="258"/>
      </c>
      <c r="AT215" s="38">
        <f t="shared" si="259"/>
        <v>0</v>
      </c>
      <c r="AU215" s="3">
        <f t="shared" si="286"/>
        <v>102</v>
      </c>
      <c r="AV215" s="5" t="e">
        <f t="shared" si="260"/>
        <v>#VALUE!</v>
      </c>
      <c r="AW215" s="21"/>
      <c r="AX215" s="22"/>
      <c r="AY215" s="22"/>
      <c r="AZ215" s="22"/>
      <c r="BA215" s="5">
        <f t="shared" si="287"/>
        <v>0</v>
      </c>
      <c r="BB215" s="5">
        <f t="shared" si="261"/>
      </c>
      <c r="BC215" s="38">
        <f t="shared" si="288"/>
        <v>0</v>
      </c>
      <c r="BD215" s="3">
        <f t="shared" si="293"/>
        <v>102</v>
      </c>
      <c r="BE215" s="5" t="e">
        <f t="shared" si="262"/>
        <v>#VALUE!</v>
      </c>
      <c r="BF215" s="21"/>
      <c r="BG215" s="22"/>
      <c r="BH215" s="22"/>
      <c r="BI215" s="22"/>
      <c r="BJ215" s="4">
        <f t="shared" si="289"/>
        <v>0</v>
      </c>
      <c r="BK215" s="5">
        <f t="shared" si="263"/>
      </c>
      <c r="BL215" s="38">
        <f t="shared" si="264"/>
        <v>0</v>
      </c>
      <c r="BM215" s="3">
        <f t="shared" si="290"/>
        <v>102</v>
      </c>
      <c r="BN215" s="5" t="e">
        <f t="shared" si="265"/>
        <v>#VALUE!</v>
      </c>
      <c r="BO215" s="21"/>
      <c r="BP215" s="22"/>
      <c r="BQ215" s="22"/>
      <c r="BR215" s="22"/>
      <c r="BS215" s="5">
        <f t="shared" si="247"/>
        <v>0</v>
      </c>
      <c r="BT215" s="5">
        <f t="shared" si="266"/>
      </c>
      <c r="BU215" s="49">
        <f t="shared" si="267"/>
        <v>0</v>
      </c>
      <c r="BV215" s="3">
        <f t="shared" si="292"/>
        <v>102</v>
      </c>
      <c r="BW215" s="69" t="e">
        <f t="shared" si="268"/>
        <v>#VALUE!</v>
      </c>
      <c r="CA215" s="87"/>
    </row>
    <row r="216" spans="2:79" ht="15">
      <c r="B216" s="105" t="s">
        <v>1370</v>
      </c>
      <c r="C216" s="106" t="s">
        <v>734</v>
      </c>
      <c r="D216" s="107">
        <v>1119490026</v>
      </c>
      <c r="E216" s="65"/>
      <c r="F216" s="5"/>
      <c r="G216" s="5"/>
      <c r="H216" s="5"/>
      <c r="I216" s="5"/>
      <c r="J216" s="5"/>
      <c r="K216" s="4"/>
      <c r="L216" s="5"/>
      <c r="M216" s="21" t="s">
        <v>1270</v>
      </c>
      <c r="N216" s="22">
        <v>13</v>
      </c>
      <c r="O216" s="22">
        <v>12</v>
      </c>
      <c r="P216" s="22">
        <v>13</v>
      </c>
      <c r="Q216" s="4">
        <f t="shared" si="252"/>
        <v>38</v>
      </c>
      <c r="R216" s="5">
        <f t="shared" si="253"/>
        <v>89</v>
      </c>
      <c r="S216" s="38">
        <f t="shared" si="254"/>
        <v>164</v>
      </c>
      <c r="T216" s="3">
        <f t="shared" si="255"/>
        <v>164</v>
      </c>
      <c r="U216" s="5">
        <f t="shared" si="274"/>
        <v>180</v>
      </c>
      <c r="V216" s="21" t="s">
        <v>1557</v>
      </c>
      <c r="W216" s="44">
        <v>10</v>
      </c>
      <c r="X216" s="44">
        <v>11</v>
      </c>
      <c r="Y216" s="44">
        <v>13</v>
      </c>
      <c r="Z216" s="4">
        <f t="shared" si="269"/>
        <v>34</v>
      </c>
      <c r="AA216" s="5">
        <f t="shared" si="275"/>
        <v>197</v>
      </c>
      <c r="AB216" s="38">
        <f t="shared" si="276"/>
        <v>42</v>
      </c>
      <c r="AC216" s="3">
        <f t="shared" si="277"/>
        <v>206</v>
      </c>
      <c r="AD216" s="5">
        <f t="shared" si="278"/>
        <v>206</v>
      </c>
      <c r="AE216" s="21"/>
      <c r="AF216" s="22"/>
      <c r="AG216" s="22"/>
      <c r="AH216" s="22"/>
      <c r="AI216" s="4">
        <f t="shared" si="291"/>
        <v>0</v>
      </c>
      <c r="AJ216" s="5">
        <f t="shared" si="256"/>
      </c>
      <c r="AK216" s="38">
        <f t="shared" si="283"/>
        <v>0</v>
      </c>
      <c r="AL216" s="3">
        <f t="shared" si="284"/>
        <v>206</v>
      </c>
      <c r="AM216" s="5">
        <f t="shared" si="257"/>
        <v>185</v>
      </c>
      <c r="AN216" s="21"/>
      <c r="AO216" s="22"/>
      <c r="AP216" s="22"/>
      <c r="AQ216" s="22"/>
      <c r="AR216" s="4">
        <f t="shared" si="285"/>
        <v>0</v>
      </c>
      <c r="AS216" s="5">
        <f t="shared" si="258"/>
      </c>
      <c r="AT216" s="38">
        <f t="shared" si="259"/>
        <v>0</v>
      </c>
      <c r="AU216" s="3">
        <f t="shared" si="286"/>
        <v>206</v>
      </c>
      <c r="AV216" s="5" t="e">
        <f t="shared" si="260"/>
        <v>#VALUE!</v>
      </c>
      <c r="AW216" s="21"/>
      <c r="AX216" s="22"/>
      <c r="AY216" s="22"/>
      <c r="AZ216" s="22"/>
      <c r="BA216" s="5">
        <f t="shared" si="287"/>
        <v>0</v>
      </c>
      <c r="BB216" s="5">
        <f t="shared" si="261"/>
      </c>
      <c r="BC216" s="38">
        <f t="shared" si="288"/>
        <v>0</v>
      </c>
      <c r="BD216" s="3">
        <f t="shared" si="293"/>
        <v>206</v>
      </c>
      <c r="BE216" s="5" t="e">
        <f t="shared" si="262"/>
        <v>#VALUE!</v>
      </c>
      <c r="BF216" s="21"/>
      <c r="BG216" s="22"/>
      <c r="BH216" s="22"/>
      <c r="BI216" s="22"/>
      <c r="BJ216" s="4">
        <f t="shared" si="289"/>
        <v>0</v>
      </c>
      <c r="BK216" s="5">
        <f t="shared" si="263"/>
      </c>
      <c r="BL216" s="38">
        <f t="shared" si="264"/>
        <v>0</v>
      </c>
      <c r="BM216" s="3">
        <f t="shared" si="290"/>
        <v>206</v>
      </c>
      <c r="BN216" s="5" t="e">
        <f t="shared" si="265"/>
        <v>#VALUE!</v>
      </c>
      <c r="BO216" s="21"/>
      <c r="BP216" s="22"/>
      <c r="BQ216" s="22"/>
      <c r="BR216" s="22"/>
      <c r="BS216" s="5">
        <f t="shared" si="247"/>
        <v>0</v>
      </c>
      <c r="BT216" s="5">
        <f t="shared" si="266"/>
      </c>
      <c r="BU216" s="49">
        <f t="shared" si="267"/>
        <v>0</v>
      </c>
      <c r="BV216" s="3">
        <f t="shared" si="292"/>
        <v>206</v>
      </c>
      <c r="BW216" s="69" t="e">
        <f t="shared" si="268"/>
        <v>#VALUE!</v>
      </c>
      <c r="CA216" s="87"/>
    </row>
    <row r="217" spans="2:79" ht="15">
      <c r="B217" s="105" t="s">
        <v>1016</v>
      </c>
      <c r="C217" s="106" t="s">
        <v>816</v>
      </c>
      <c r="D217" s="107">
        <v>1120750005</v>
      </c>
      <c r="E217" s="99" t="s">
        <v>418</v>
      </c>
      <c r="F217" s="95">
        <v>11</v>
      </c>
      <c r="G217" s="95">
        <v>11</v>
      </c>
      <c r="H217" s="95">
        <v>15</v>
      </c>
      <c r="I217" s="95">
        <f aca="true" t="shared" si="294" ref="I217:I234">SUM(F217:H217)</f>
        <v>37</v>
      </c>
      <c r="J217" s="95">
        <f aca="true" t="shared" si="295" ref="J217:J234">IF(E217="","",RANK(I217,I$7:I$346))</f>
        <v>100</v>
      </c>
      <c r="K217" s="94">
        <f aca="true" t="shared" si="296" ref="K217:K234">IF(J217="",0,I$355+1-J217)</f>
        <v>113</v>
      </c>
      <c r="L217" s="95">
        <f aca="true" t="shared" si="297" ref="L217:L234">IF(E217="","",RANK(K217,K$7:K$350))</f>
        <v>100</v>
      </c>
      <c r="M217" s="43"/>
      <c r="N217" s="44"/>
      <c r="O217" s="44"/>
      <c r="P217" s="44"/>
      <c r="Q217" s="4">
        <f t="shared" si="252"/>
        <v>0</v>
      </c>
      <c r="R217" s="5">
        <f t="shared" si="253"/>
      </c>
      <c r="S217" s="38">
        <f t="shared" si="254"/>
        <v>0</v>
      </c>
      <c r="T217" s="3">
        <f t="shared" si="255"/>
        <v>113</v>
      </c>
      <c r="U217" s="5">
        <f t="shared" si="274"/>
        <v>211</v>
      </c>
      <c r="V217" s="21"/>
      <c r="W217" s="44"/>
      <c r="X217" s="44"/>
      <c r="Y217" s="44"/>
      <c r="Z217" s="4">
        <f t="shared" si="269"/>
        <v>0</v>
      </c>
      <c r="AA217" s="5">
        <f t="shared" si="275"/>
      </c>
      <c r="AB217" s="38">
        <f t="shared" si="276"/>
        <v>0</v>
      </c>
      <c r="AC217" s="3">
        <f t="shared" si="277"/>
        <v>113</v>
      </c>
      <c r="AD217" s="5">
        <f t="shared" si="278"/>
        <v>239</v>
      </c>
      <c r="AE217" s="21"/>
      <c r="AF217" s="22"/>
      <c r="AG217" s="22"/>
      <c r="AH217" s="22"/>
      <c r="AI217" s="4">
        <f t="shared" si="291"/>
        <v>0</v>
      </c>
      <c r="AJ217" s="5">
        <f t="shared" si="256"/>
      </c>
      <c r="AK217" s="38">
        <f t="shared" si="283"/>
        <v>0</v>
      </c>
      <c r="AL217" s="3">
        <f t="shared" si="284"/>
        <v>113</v>
      </c>
      <c r="AM217" s="5">
        <f t="shared" si="257"/>
        <v>217</v>
      </c>
      <c r="AN217" s="21"/>
      <c r="AO217" s="22"/>
      <c r="AP217" s="22"/>
      <c r="AQ217" s="22"/>
      <c r="AR217" s="4">
        <f t="shared" si="285"/>
        <v>0</v>
      </c>
      <c r="AS217" s="5">
        <f t="shared" si="258"/>
      </c>
      <c r="AT217" s="38">
        <f t="shared" si="259"/>
        <v>0</v>
      </c>
      <c r="AU217" s="3">
        <f t="shared" si="286"/>
        <v>113</v>
      </c>
      <c r="AV217" s="5" t="e">
        <f t="shared" si="260"/>
        <v>#VALUE!</v>
      </c>
      <c r="AW217" s="21"/>
      <c r="AX217" s="22"/>
      <c r="AY217" s="22"/>
      <c r="AZ217" s="22"/>
      <c r="BA217" s="5">
        <f t="shared" si="287"/>
        <v>0</v>
      </c>
      <c r="BB217" s="5">
        <f t="shared" si="261"/>
      </c>
      <c r="BC217" s="38">
        <f t="shared" si="288"/>
        <v>0</v>
      </c>
      <c r="BD217" s="3">
        <f t="shared" si="293"/>
        <v>113</v>
      </c>
      <c r="BE217" s="5" t="e">
        <f t="shared" si="262"/>
        <v>#VALUE!</v>
      </c>
      <c r="BF217" s="21"/>
      <c r="BG217" s="22"/>
      <c r="BH217" s="22"/>
      <c r="BI217" s="22"/>
      <c r="BJ217" s="4">
        <f t="shared" si="289"/>
        <v>0</v>
      </c>
      <c r="BK217" s="5">
        <f t="shared" si="263"/>
      </c>
      <c r="BL217" s="38">
        <f t="shared" si="264"/>
        <v>0</v>
      </c>
      <c r="BM217" s="3">
        <f t="shared" si="290"/>
        <v>113</v>
      </c>
      <c r="BN217" s="5" t="e">
        <f t="shared" si="265"/>
        <v>#VALUE!</v>
      </c>
      <c r="BO217" s="21"/>
      <c r="BP217" s="22"/>
      <c r="BQ217" s="22"/>
      <c r="BR217" s="22"/>
      <c r="BS217" s="5">
        <f t="shared" si="247"/>
        <v>0</v>
      </c>
      <c r="BT217" s="5">
        <f t="shared" si="266"/>
      </c>
      <c r="BU217" s="49">
        <f t="shared" si="267"/>
        <v>0</v>
      </c>
      <c r="BV217" s="3">
        <f t="shared" si="292"/>
        <v>113</v>
      </c>
      <c r="BW217" s="69" t="e">
        <f t="shared" si="268"/>
        <v>#VALUE!</v>
      </c>
      <c r="CA217" s="87"/>
    </row>
    <row r="218" spans="2:79" ht="15">
      <c r="B218" s="105" t="s">
        <v>132</v>
      </c>
      <c r="C218" s="106" t="s">
        <v>816</v>
      </c>
      <c r="D218" s="107">
        <v>1120750007</v>
      </c>
      <c r="E218" s="99" t="s">
        <v>232</v>
      </c>
      <c r="F218" s="95">
        <v>20</v>
      </c>
      <c r="G218" s="95">
        <v>12</v>
      </c>
      <c r="H218" s="95">
        <v>15</v>
      </c>
      <c r="I218" s="95">
        <f t="shared" si="294"/>
        <v>47</v>
      </c>
      <c r="J218" s="95">
        <f t="shared" si="295"/>
        <v>8</v>
      </c>
      <c r="K218" s="94">
        <f t="shared" si="296"/>
        <v>205</v>
      </c>
      <c r="L218" s="95">
        <f t="shared" si="297"/>
        <v>8</v>
      </c>
      <c r="M218" s="43" t="s">
        <v>1271</v>
      </c>
      <c r="N218" s="44">
        <v>14</v>
      </c>
      <c r="O218" s="44">
        <v>15</v>
      </c>
      <c r="P218" s="44">
        <v>12</v>
      </c>
      <c r="Q218" s="4">
        <f t="shared" si="252"/>
        <v>41</v>
      </c>
      <c r="R218" s="5">
        <f t="shared" si="253"/>
        <v>50</v>
      </c>
      <c r="S218" s="38">
        <f t="shared" si="254"/>
        <v>203</v>
      </c>
      <c r="T218" s="3">
        <f t="shared" si="255"/>
        <v>408</v>
      </c>
      <c r="U218" s="5">
        <f t="shared" si="274"/>
        <v>13</v>
      </c>
      <c r="V218" s="21" t="s">
        <v>1558</v>
      </c>
      <c r="W218" s="44">
        <v>13</v>
      </c>
      <c r="X218" s="44">
        <v>11</v>
      </c>
      <c r="Y218" s="44">
        <v>14</v>
      </c>
      <c r="Z218" s="4">
        <f t="shared" si="269"/>
        <v>38</v>
      </c>
      <c r="AA218" s="5">
        <f t="shared" si="275"/>
        <v>126</v>
      </c>
      <c r="AB218" s="38">
        <f t="shared" si="276"/>
        <v>113</v>
      </c>
      <c r="AC218" s="3">
        <f t="shared" si="277"/>
        <v>521</v>
      </c>
      <c r="AD218" s="5">
        <f t="shared" si="278"/>
        <v>42</v>
      </c>
      <c r="AE218" s="21"/>
      <c r="AF218" s="22"/>
      <c r="AG218" s="22"/>
      <c r="AH218" s="22"/>
      <c r="AI218" s="4">
        <f t="shared" si="291"/>
        <v>0</v>
      </c>
      <c r="AJ218" s="5">
        <f t="shared" si="256"/>
      </c>
      <c r="AK218" s="38">
        <f t="shared" si="283"/>
        <v>0</v>
      </c>
      <c r="AL218" s="3">
        <f t="shared" si="284"/>
        <v>521</v>
      </c>
      <c r="AM218" s="5">
        <f t="shared" si="257"/>
        <v>38</v>
      </c>
      <c r="AN218" s="21"/>
      <c r="AO218" s="22"/>
      <c r="AP218" s="22"/>
      <c r="AQ218" s="22"/>
      <c r="AR218" s="4">
        <f t="shared" si="285"/>
        <v>0</v>
      </c>
      <c r="AS218" s="5">
        <f t="shared" si="258"/>
      </c>
      <c r="AT218" s="38">
        <f t="shared" si="259"/>
        <v>0</v>
      </c>
      <c r="AU218" s="3">
        <f t="shared" si="286"/>
        <v>521</v>
      </c>
      <c r="AV218" s="5" t="e">
        <f t="shared" si="260"/>
        <v>#VALUE!</v>
      </c>
      <c r="AW218" s="21"/>
      <c r="AX218" s="22"/>
      <c r="AY218" s="22"/>
      <c r="AZ218" s="22"/>
      <c r="BA218" s="5">
        <f t="shared" si="287"/>
        <v>0</v>
      </c>
      <c r="BB218" s="5">
        <f t="shared" si="261"/>
      </c>
      <c r="BC218" s="38">
        <f t="shared" si="288"/>
        <v>0</v>
      </c>
      <c r="BD218" s="3">
        <f t="shared" si="293"/>
        <v>521</v>
      </c>
      <c r="BE218" s="5" t="e">
        <f t="shared" si="262"/>
        <v>#VALUE!</v>
      </c>
      <c r="BF218" s="21"/>
      <c r="BG218" s="22"/>
      <c r="BH218" s="22"/>
      <c r="BI218" s="22"/>
      <c r="BJ218" s="4">
        <f t="shared" si="289"/>
        <v>0</v>
      </c>
      <c r="BK218" s="5">
        <f t="shared" si="263"/>
      </c>
      <c r="BL218" s="38">
        <f t="shared" si="264"/>
        <v>0</v>
      </c>
      <c r="BM218" s="3">
        <f t="shared" si="290"/>
        <v>521</v>
      </c>
      <c r="BN218" s="5" t="e">
        <f t="shared" si="265"/>
        <v>#VALUE!</v>
      </c>
      <c r="BO218" s="21"/>
      <c r="BP218" s="22"/>
      <c r="BQ218" s="22"/>
      <c r="BR218" s="22"/>
      <c r="BS218" s="5">
        <f t="shared" si="247"/>
        <v>0</v>
      </c>
      <c r="BT218" s="5">
        <f t="shared" si="266"/>
      </c>
      <c r="BU218" s="49">
        <f t="shared" si="267"/>
        <v>0</v>
      </c>
      <c r="BV218" s="3">
        <f t="shared" si="292"/>
        <v>521</v>
      </c>
      <c r="BW218" s="69" t="e">
        <f t="shared" si="268"/>
        <v>#VALUE!</v>
      </c>
      <c r="CA218" s="87"/>
    </row>
    <row r="219" spans="2:79" ht="15">
      <c r="B219" s="105" t="s">
        <v>113</v>
      </c>
      <c r="C219" s="106" t="s">
        <v>816</v>
      </c>
      <c r="D219" s="107">
        <v>1120750015</v>
      </c>
      <c r="E219" s="99" t="s">
        <v>416</v>
      </c>
      <c r="F219" s="95">
        <v>11</v>
      </c>
      <c r="G219" s="95">
        <v>10</v>
      </c>
      <c r="H219" s="95">
        <v>16</v>
      </c>
      <c r="I219" s="95">
        <f t="shared" si="294"/>
        <v>37</v>
      </c>
      <c r="J219" s="95">
        <f t="shared" si="295"/>
        <v>100</v>
      </c>
      <c r="K219" s="94">
        <f t="shared" si="296"/>
        <v>113</v>
      </c>
      <c r="L219" s="95">
        <f t="shared" si="297"/>
        <v>100</v>
      </c>
      <c r="M219" s="86" t="s">
        <v>1272</v>
      </c>
      <c r="N219" s="22">
        <v>11</v>
      </c>
      <c r="O219" s="22">
        <v>13</v>
      </c>
      <c r="P219" s="22">
        <v>13</v>
      </c>
      <c r="Q219" s="5">
        <f t="shared" si="252"/>
        <v>37</v>
      </c>
      <c r="R219" s="5">
        <f t="shared" si="253"/>
        <v>107</v>
      </c>
      <c r="S219" s="38">
        <f t="shared" si="254"/>
        <v>146</v>
      </c>
      <c r="T219" s="3">
        <f t="shared" si="255"/>
        <v>259</v>
      </c>
      <c r="U219" s="5">
        <f t="shared" si="274"/>
        <v>94</v>
      </c>
      <c r="V219" s="21" t="s">
        <v>1559</v>
      </c>
      <c r="W219" s="44">
        <v>10</v>
      </c>
      <c r="X219" s="44">
        <v>15</v>
      </c>
      <c r="Y219" s="44">
        <v>15</v>
      </c>
      <c r="Z219" s="4">
        <f t="shared" si="269"/>
        <v>40</v>
      </c>
      <c r="AA219" s="5">
        <f t="shared" si="275"/>
        <v>98</v>
      </c>
      <c r="AB219" s="38">
        <f t="shared" si="276"/>
        <v>141</v>
      </c>
      <c r="AC219" s="3">
        <f t="shared" si="277"/>
        <v>400</v>
      </c>
      <c r="AD219" s="5">
        <f t="shared" si="278"/>
        <v>89</v>
      </c>
      <c r="AE219" s="21"/>
      <c r="AF219" s="22"/>
      <c r="AG219" s="22"/>
      <c r="AH219" s="22"/>
      <c r="AI219" s="4">
        <f t="shared" si="291"/>
        <v>0</v>
      </c>
      <c r="AJ219" s="5">
        <f t="shared" si="256"/>
      </c>
      <c r="AK219" s="38">
        <f t="shared" si="283"/>
        <v>0</v>
      </c>
      <c r="AL219" s="3">
        <f t="shared" si="284"/>
        <v>400</v>
      </c>
      <c r="AM219" s="5">
        <f t="shared" si="257"/>
        <v>79</v>
      </c>
      <c r="AN219" s="21"/>
      <c r="AO219" s="22"/>
      <c r="AP219" s="22"/>
      <c r="AQ219" s="22"/>
      <c r="AR219" s="4">
        <f t="shared" si="285"/>
        <v>0</v>
      </c>
      <c r="AS219" s="5">
        <f t="shared" si="258"/>
      </c>
      <c r="AT219" s="38">
        <f t="shared" si="259"/>
        <v>0</v>
      </c>
      <c r="AU219" s="3">
        <f t="shared" si="286"/>
        <v>400</v>
      </c>
      <c r="AV219" s="5" t="e">
        <f t="shared" si="260"/>
        <v>#VALUE!</v>
      </c>
      <c r="AW219" s="21"/>
      <c r="AX219" s="22"/>
      <c r="AY219" s="22"/>
      <c r="AZ219" s="22"/>
      <c r="BA219" s="5">
        <f t="shared" si="287"/>
        <v>0</v>
      </c>
      <c r="BB219" s="5">
        <f t="shared" si="261"/>
      </c>
      <c r="BC219" s="38">
        <f t="shared" si="288"/>
        <v>0</v>
      </c>
      <c r="BD219" s="3">
        <f t="shared" si="293"/>
        <v>400</v>
      </c>
      <c r="BE219" s="5" t="e">
        <f t="shared" si="262"/>
        <v>#VALUE!</v>
      </c>
      <c r="BF219" s="21"/>
      <c r="BG219" s="22"/>
      <c r="BH219" s="22"/>
      <c r="BI219" s="22"/>
      <c r="BJ219" s="4">
        <f t="shared" si="289"/>
        <v>0</v>
      </c>
      <c r="BK219" s="5">
        <f t="shared" si="263"/>
      </c>
      <c r="BL219" s="38">
        <f t="shared" si="264"/>
        <v>0</v>
      </c>
      <c r="BM219" s="3">
        <f t="shared" si="290"/>
        <v>400</v>
      </c>
      <c r="BN219" s="5" t="e">
        <f t="shared" si="265"/>
        <v>#VALUE!</v>
      </c>
      <c r="BO219" s="21"/>
      <c r="BP219" s="22"/>
      <c r="BQ219" s="22"/>
      <c r="BR219" s="22"/>
      <c r="BS219" s="5">
        <f t="shared" si="247"/>
        <v>0</v>
      </c>
      <c r="BT219" s="5">
        <f t="shared" si="266"/>
      </c>
      <c r="BU219" s="49">
        <f t="shared" si="267"/>
        <v>0</v>
      </c>
      <c r="BV219" s="3">
        <f t="shared" si="292"/>
        <v>400</v>
      </c>
      <c r="BW219" s="69" t="e">
        <f t="shared" si="268"/>
        <v>#VALUE!</v>
      </c>
      <c r="CA219" s="87"/>
    </row>
    <row r="220" spans="2:79" ht="15">
      <c r="B220" s="105" t="s">
        <v>114</v>
      </c>
      <c r="C220" s="106" t="s">
        <v>816</v>
      </c>
      <c r="D220" s="107">
        <v>1120750017</v>
      </c>
      <c r="E220" s="99" t="s">
        <v>301</v>
      </c>
      <c r="F220" s="95">
        <v>13</v>
      </c>
      <c r="G220" s="95">
        <v>17</v>
      </c>
      <c r="H220" s="95">
        <v>12</v>
      </c>
      <c r="I220" s="95">
        <f t="shared" si="294"/>
        <v>42</v>
      </c>
      <c r="J220" s="95">
        <f t="shared" si="295"/>
        <v>45</v>
      </c>
      <c r="K220" s="94">
        <f t="shared" si="296"/>
        <v>168</v>
      </c>
      <c r="L220" s="95">
        <f t="shared" si="297"/>
        <v>45</v>
      </c>
      <c r="M220" s="21" t="s">
        <v>1273</v>
      </c>
      <c r="N220" s="22">
        <v>11</v>
      </c>
      <c r="O220" s="22">
        <v>14</v>
      </c>
      <c r="P220" s="22">
        <v>12</v>
      </c>
      <c r="Q220" s="5">
        <f t="shared" si="252"/>
        <v>37</v>
      </c>
      <c r="R220" s="5">
        <f t="shared" si="253"/>
        <v>107</v>
      </c>
      <c r="S220" s="38">
        <f t="shared" si="254"/>
        <v>146</v>
      </c>
      <c r="T220" s="3">
        <f t="shared" si="255"/>
        <v>314</v>
      </c>
      <c r="U220" s="5">
        <f t="shared" si="274"/>
        <v>61</v>
      </c>
      <c r="V220" s="21" t="s">
        <v>1560</v>
      </c>
      <c r="W220" s="44">
        <v>11</v>
      </c>
      <c r="X220" s="44">
        <v>10</v>
      </c>
      <c r="Y220" s="44">
        <v>17</v>
      </c>
      <c r="Z220" s="4">
        <f t="shared" si="269"/>
        <v>38</v>
      </c>
      <c r="AA220" s="5">
        <f t="shared" si="275"/>
        <v>126</v>
      </c>
      <c r="AB220" s="38">
        <f t="shared" si="276"/>
        <v>113</v>
      </c>
      <c r="AC220" s="3">
        <f t="shared" si="277"/>
        <v>427</v>
      </c>
      <c r="AD220" s="5">
        <f t="shared" si="278"/>
        <v>77</v>
      </c>
      <c r="AE220" s="21"/>
      <c r="AF220" s="22"/>
      <c r="AG220" s="22"/>
      <c r="AH220" s="22"/>
      <c r="AI220" s="5">
        <f t="shared" si="291"/>
        <v>0</v>
      </c>
      <c r="AJ220" s="5">
        <f t="shared" si="256"/>
      </c>
      <c r="AK220" s="38">
        <f t="shared" si="283"/>
        <v>0</v>
      </c>
      <c r="AL220" s="3">
        <f t="shared" si="284"/>
        <v>427</v>
      </c>
      <c r="AM220" s="5">
        <f t="shared" si="257"/>
        <v>67</v>
      </c>
      <c r="AN220" s="21"/>
      <c r="AO220" s="22"/>
      <c r="AP220" s="22"/>
      <c r="AQ220" s="22"/>
      <c r="AR220" s="4">
        <f t="shared" si="285"/>
        <v>0</v>
      </c>
      <c r="AS220" s="5">
        <f t="shared" si="258"/>
      </c>
      <c r="AT220" s="38">
        <f t="shared" si="259"/>
        <v>0</v>
      </c>
      <c r="AU220" s="3">
        <f t="shared" si="286"/>
        <v>427</v>
      </c>
      <c r="AV220" s="5" t="e">
        <f t="shared" si="260"/>
        <v>#VALUE!</v>
      </c>
      <c r="AW220" s="21"/>
      <c r="AX220" s="22"/>
      <c r="AY220" s="22"/>
      <c r="AZ220" s="22"/>
      <c r="BA220" s="5">
        <f t="shared" si="287"/>
        <v>0</v>
      </c>
      <c r="BB220" s="5">
        <f t="shared" si="261"/>
      </c>
      <c r="BC220" s="39">
        <f t="shared" si="288"/>
        <v>0</v>
      </c>
      <c r="BD220" s="3">
        <f t="shared" si="293"/>
        <v>427</v>
      </c>
      <c r="BE220" s="5" t="e">
        <f t="shared" si="262"/>
        <v>#VALUE!</v>
      </c>
      <c r="BF220" s="21"/>
      <c r="BG220" s="22"/>
      <c r="BH220" s="22"/>
      <c r="BI220" s="22"/>
      <c r="BJ220" s="4">
        <f t="shared" si="289"/>
        <v>0</v>
      </c>
      <c r="BK220" s="5">
        <f t="shared" si="263"/>
      </c>
      <c r="BL220" s="38">
        <f t="shared" si="264"/>
        <v>0</v>
      </c>
      <c r="BM220" s="3">
        <f t="shared" si="290"/>
        <v>427</v>
      </c>
      <c r="BN220" s="5" t="e">
        <f t="shared" si="265"/>
        <v>#VALUE!</v>
      </c>
      <c r="BO220" s="21"/>
      <c r="BP220" s="22"/>
      <c r="BQ220" s="22"/>
      <c r="BR220" s="22"/>
      <c r="BS220" s="5">
        <f t="shared" si="247"/>
        <v>0</v>
      </c>
      <c r="BT220" s="5">
        <f t="shared" si="266"/>
      </c>
      <c r="BU220" s="49">
        <f t="shared" si="267"/>
        <v>0</v>
      </c>
      <c r="BV220" s="3">
        <f t="shared" si="292"/>
        <v>427</v>
      </c>
      <c r="BW220" s="69" t="e">
        <f t="shared" si="268"/>
        <v>#VALUE!</v>
      </c>
      <c r="CA220" s="87"/>
    </row>
    <row r="221" spans="2:79" ht="15">
      <c r="B221" s="105" t="s">
        <v>112</v>
      </c>
      <c r="C221" s="106" t="s">
        <v>816</v>
      </c>
      <c r="D221" s="107">
        <v>1120750019</v>
      </c>
      <c r="E221" s="65" t="s">
        <v>433</v>
      </c>
      <c r="F221" s="5">
        <v>13</v>
      </c>
      <c r="G221" s="5">
        <v>12</v>
      </c>
      <c r="H221" s="5">
        <v>11</v>
      </c>
      <c r="I221" s="5">
        <f t="shared" si="294"/>
        <v>36</v>
      </c>
      <c r="J221" s="5">
        <f t="shared" si="295"/>
        <v>115</v>
      </c>
      <c r="K221" s="4">
        <f t="shared" si="296"/>
        <v>98</v>
      </c>
      <c r="L221" s="5">
        <f t="shared" si="297"/>
        <v>115</v>
      </c>
      <c r="M221" s="21" t="s">
        <v>1274</v>
      </c>
      <c r="N221" s="22">
        <v>11</v>
      </c>
      <c r="O221" s="22">
        <v>12</v>
      </c>
      <c r="P221" s="22">
        <v>10</v>
      </c>
      <c r="Q221" s="4">
        <f t="shared" si="252"/>
        <v>33</v>
      </c>
      <c r="R221" s="5">
        <f t="shared" si="253"/>
        <v>183</v>
      </c>
      <c r="S221" s="38">
        <f t="shared" si="254"/>
        <v>70</v>
      </c>
      <c r="T221" s="3">
        <f t="shared" si="255"/>
        <v>168</v>
      </c>
      <c r="U221" s="5">
        <f t="shared" si="274"/>
        <v>174</v>
      </c>
      <c r="V221" s="21" t="s">
        <v>1561</v>
      </c>
      <c r="W221" s="44">
        <v>11</v>
      </c>
      <c r="X221" s="44">
        <v>11</v>
      </c>
      <c r="Y221" s="44">
        <v>11</v>
      </c>
      <c r="Z221" s="4">
        <f t="shared" si="269"/>
        <v>33</v>
      </c>
      <c r="AA221" s="5">
        <f t="shared" si="275"/>
        <v>208</v>
      </c>
      <c r="AB221" s="38">
        <f t="shared" si="276"/>
        <v>31</v>
      </c>
      <c r="AC221" s="3">
        <f t="shared" si="277"/>
        <v>199</v>
      </c>
      <c r="AD221" s="5">
        <f t="shared" si="278"/>
        <v>211</v>
      </c>
      <c r="AE221" s="21"/>
      <c r="AF221" s="22"/>
      <c r="AG221" s="22"/>
      <c r="AH221" s="22"/>
      <c r="AI221" s="5">
        <f t="shared" si="291"/>
        <v>0</v>
      </c>
      <c r="AJ221" s="5">
        <f t="shared" si="256"/>
      </c>
      <c r="AK221" s="38"/>
      <c r="AL221" s="3">
        <f t="shared" si="284"/>
        <v>199</v>
      </c>
      <c r="AM221" s="5">
        <f t="shared" si="257"/>
        <v>190</v>
      </c>
      <c r="AN221" s="21"/>
      <c r="AO221" s="22"/>
      <c r="AP221" s="22"/>
      <c r="AQ221" s="22"/>
      <c r="AR221" s="4">
        <f t="shared" si="285"/>
        <v>0</v>
      </c>
      <c r="AS221" s="5">
        <f t="shared" si="258"/>
      </c>
      <c r="AT221" s="38">
        <f t="shared" si="259"/>
        <v>0</v>
      </c>
      <c r="AU221" s="3">
        <f t="shared" si="286"/>
        <v>199</v>
      </c>
      <c r="AV221" s="5" t="e">
        <f t="shared" si="260"/>
        <v>#VALUE!</v>
      </c>
      <c r="AW221" s="21"/>
      <c r="AX221" s="22"/>
      <c r="AY221" s="22"/>
      <c r="AZ221" s="22"/>
      <c r="BA221" s="5"/>
      <c r="BB221" s="5">
        <f t="shared" si="261"/>
      </c>
      <c r="BC221" s="39"/>
      <c r="BD221" s="3">
        <f t="shared" si="293"/>
        <v>199</v>
      </c>
      <c r="BE221" s="5" t="e">
        <f t="shared" si="262"/>
        <v>#VALUE!</v>
      </c>
      <c r="BF221" s="21"/>
      <c r="BG221" s="22"/>
      <c r="BH221" s="22"/>
      <c r="BI221" s="22"/>
      <c r="BJ221" s="4">
        <f t="shared" si="289"/>
        <v>0</v>
      </c>
      <c r="BK221" s="5">
        <f t="shared" si="263"/>
      </c>
      <c r="BL221" s="38">
        <f t="shared" si="264"/>
        <v>0</v>
      </c>
      <c r="BM221" s="3">
        <f t="shared" si="290"/>
        <v>199</v>
      </c>
      <c r="BN221" s="5" t="e">
        <f t="shared" si="265"/>
        <v>#VALUE!</v>
      </c>
      <c r="BO221" s="21"/>
      <c r="BP221" s="22"/>
      <c r="BQ221" s="22"/>
      <c r="BR221" s="22"/>
      <c r="BS221" s="5">
        <f t="shared" si="247"/>
        <v>0</v>
      </c>
      <c r="BT221" s="5">
        <f t="shared" si="266"/>
      </c>
      <c r="BU221" s="49">
        <f t="shared" si="267"/>
        <v>0</v>
      </c>
      <c r="BV221" s="3">
        <f t="shared" si="292"/>
        <v>199</v>
      </c>
      <c r="BW221" s="69" t="e">
        <f t="shared" si="268"/>
        <v>#VALUE!</v>
      </c>
      <c r="CA221" s="87"/>
    </row>
    <row r="222" spans="2:79" ht="15">
      <c r="B222" s="105" t="s">
        <v>115</v>
      </c>
      <c r="C222" s="106" t="s">
        <v>816</v>
      </c>
      <c r="D222" s="107">
        <v>1120750021</v>
      </c>
      <c r="E222" s="65" t="s">
        <v>492</v>
      </c>
      <c r="F222" s="5">
        <v>11</v>
      </c>
      <c r="G222" s="5">
        <v>11</v>
      </c>
      <c r="H222" s="5">
        <v>13</v>
      </c>
      <c r="I222" s="5">
        <f t="shared" si="294"/>
        <v>35</v>
      </c>
      <c r="J222" s="5">
        <f t="shared" si="295"/>
        <v>130</v>
      </c>
      <c r="K222" s="4">
        <f t="shared" si="296"/>
        <v>83</v>
      </c>
      <c r="L222" s="5">
        <f t="shared" si="297"/>
        <v>130</v>
      </c>
      <c r="M222" s="43" t="s">
        <v>1275</v>
      </c>
      <c r="N222" s="44">
        <v>10</v>
      </c>
      <c r="O222" s="44">
        <v>11</v>
      </c>
      <c r="P222" s="44">
        <v>11</v>
      </c>
      <c r="Q222" s="4">
        <f t="shared" si="252"/>
        <v>32</v>
      </c>
      <c r="R222" s="5">
        <f t="shared" si="253"/>
        <v>201</v>
      </c>
      <c r="S222" s="38">
        <f t="shared" si="254"/>
        <v>52</v>
      </c>
      <c r="T222" s="3">
        <f t="shared" si="255"/>
        <v>135</v>
      </c>
      <c r="U222" s="5">
        <f t="shared" si="274"/>
        <v>198</v>
      </c>
      <c r="V222" s="21" t="s">
        <v>1562</v>
      </c>
      <c r="W222" s="44">
        <v>11</v>
      </c>
      <c r="X222" s="44">
        <v>13</v>
      </c>
      <c r="Y222" s="44">
        <v>14</v>
      </c>
      <c r="Z222" s="4">
        <f t="shared" si="269"/>
        <v>38</v>
      </c>
      <c r="AA222" s="5">
        <f t="shared" si="275"/>
        <v>126</v>
      </c>
      <c r="AB222" s="38">
        <f t="shared" si="276"/>
        <v>113</v>
      </c>
      <c r="AC222" s="3">
        <f t="shared" si="277"/>
        <v>248</v>
      </c>
      <c r="AD222" s="5">
        <f t="shared" si="278"/>
        <v>175</v>
      </c>
      <c r="AE222" s="21"/>
      <c r="AF222" s="22"/>
      <c r="AG222" s="22"/>
      <c r="AH222" s="22"/>
      <c r="AI222" s="5">
        <f t="shared" si="291"/>
        <v>0</v>
      </c>
      <c r="AJ222" s="5">
        <f t="shared" si="256"/>
      </c>
      <c r="AK222" s="38">
        <f aca="true" t="shared" si="298" ref="AK222:AK231">IF(AJ222="",0,AI$306+1-AJ222)</f>
        <v>0</v>
      </c>
      <c r="AL222" s="3">
        <f t="shared" si="284"/>
        <v>248</v>
      </c>
      <c r="AM222" s="5">
        <f t="shared" si="257"/>
        <v>154</v>
      </c>
      <c r="AN222" s="21"/>
      <c r="AO222" s="22"/>
      <c r="AP222" s="22"/>
      <c r="AQ222" s="22"/>
      <c r="AR222" s="4">
        <f t="shared" si="285"/>
        <v>0</v>
      </c>
      <c r="AS222" s="5">
        <f t="shared" si="258"/>
      </c>
      <c r="AT222" s="38">
        <f t="shared" si="259"/>
        <v>0</v>
      </c>
      <c r="AU222" s="3">
        <f t="shared" si="286"/>
        <v>248</v>
      </c>
      <c r="AV222" s="5" t="e">
        <f t="shared" si="260"/>
        <v>#VALUE!</v>
      </c>
      <c r="AW222" s="21"/>
      <c r="AX222" s="22"/>
      <c r="AY222" s="22"/>
      <c r="AZ222" s="22"/>
      <c r="BA222" s="5">
        <f aca="true" t="shared" si="299" ref="BA222:BA231">SUM(AX222:AZ222)</f>
        <v>0</v>
      </c>
      <c r="BB222" s="5">
        <f t="shared" si="261"/>
      </c>
      <c r="BC222" s="38">
        <f aca="true" t="shared" si="300" ref="BC222:BC231">IF(BB222="",0,BA$306+1-BB222)</f>
        <v>0</v>
      </c>
      <c r="BD222" s="3">
        <f t="shared" si="293"/>
        <v>248</v>
      </c>
      <c r="BE222" s="5" t="e">
        <f t="shared" si="262"/>
        <v>#VALUE!</v>
      </c>
      <c r="BF222" s="21"/>
      <c r="BG222" s="22"/>
      <c r="BH222" s="22"/>
      <c r="BI222" s="22"/>
      <c r="BJ222" s="4">
        <f t="shared" si="289"/>
        <v>0</v>
      </c>
      <c r="BK222" s="5">
        <f t="shared" si="263"/>
      </c>
      <c r="BL222" s="38">
        <f t="shared" si="264"/>
        <v>0</v>
      </c>
      <c r="BM222" s="3">
        <f t="shared" si="290"/>
        <v>248</v>
      </c>
      <c r="BN222" s="5" t="e">
        <f t="shared" si="265"/>
        <v>#VALUE!</v>
      </c>
      <c r="BO222" s="21"/>
      <c r="BP222" s="22"/>
      <c r="BQ222" s="22"/>
      <c r="BR222" s="22"/>
      <c r="BS222" s="5">
        <f t="shared" si="247"/>
        <v>0</v>
      </c>
      <c r="BT222" s="5">
        <f t="shared" si="266"/>
      </c>
      <c r="BU222" s="49">
        <f t="shared" si="267"/>
        <v>0</v>
      </c>
      <c r="BV222" s="3">
        <f t="shared" si="292"/>
        <v>248</v>
      </c>
      <c r="BW222" s="69" t="e">
        <f t="shared" si="268"/>
        <v>#VALUE!</v>
      </c>
      <c r="CA222" s="87"/>
    </row>
    <row r="223" spans="2:79" ht="15">
      <c r="B223" s="105" t="s">
        <v>181</v>
      </c>
      <c r="C223" s="106" t="s">
        <v>816</v>
      </c>
      <c r="D223" s="107">
        <v>1120750024</v>
      </c>
      <c r="E223" s="99" t="s">
        <v>315</v>
      </c>
      <c r="F223" s="95">
        <v>18</v>
      </c>
      <c r="G223" s="95">
        <v>13</v>
      </c>
      <c r="H223" s="95">
        <v>10</v>
      </c>
      <c r="I223" s="95">
        <f t="shared" si="294"/>
        <v>41</v>
      </c>
      <c r="J223" s="95">
        <f t="shared" si="295"/>
        <v>53</v>
      </c>
      <c r="K223" s="94">
        <f t="shared" si="296"/>
        <v>160</v>
      </c>
      <c r="L223" s="95">
        <f t="shared" si="297"/>
        <v>53</v>
      </c>
      <c r="M223" s="21" t="s">
        <v>1276</v>
      </c>
      <c r="N223" s="22">
        <v>13</v>
      </c>
      <c r="O223" s="22">
        <v>11</v>
      </c>
      <c r="P223" s="22">
        <v>12</v>
      </c>
      <c r="Q223" s="5">
        <f t="shared" si="252"/>
        <v>36</v>
      </c>
      <c r="R223" s="5">
        <f t="shared" si="253"/>
        <v>128</v>
      </c>
      <c r="S223" s="38">
        <f t="shared" si="254"/>
        <v>125</v>
      </c>
      <c r="T223" s="3">
        <f t="shared" si="255"/>
        <v>285</v>
      </c>
      <c r="U223" s="5">
        <f t="shared" si="274"/>
        <v>78</v>
      </c>
      <c r="V223" s="21" t="s">
        <v>1563</v>
      </c>
      <c r="W223" s="44">
        <v>9</v>
      </c>
      <c r="X223" s="44">
        <v>9</v>
      </c>
      <c r="Y223" s="44">
        <v>10</v>
      </c>
      <c r="Z223" s="4">
        <f t="shared" si="269"/>
        <v>28</v>
      </c>
      <c r="AA223" s="5">
        <f t="shared" si="275"/>
        <v>229</v>
      </c>
      <c r="AB223" s="38">
        <f t="shared" si="276"/>
        <v>10</v>
      </c>
      <c r="AC223" s="3">
        <f t="shared" si="277"/>
        <v>295</v>
      </c>
      <c r="AD223" s="5">
        <f t="shared" si="278"/>
        <v>155</v>
      </c>
      <c r="AE223" s="21"/>
      <c r="AF223" s="22"/>
      <c r="AG223" s="22"/>
      <c r="AH223" s="22"/>
      <c r="AI223" s="5">
        <f t="shared" si="291"/>
        <v>0</v>
      </c>
      <c r="AJ223" s="5">
        <f t="shared" si="256"/>
      </c>
      <c r="AK223" s="38">
        <f t="shared" si="298"/>
        <v>0</v>
      </c>
      <c r="AL223" s="3">
        <f t="shared" si="284"/>
        <v>295</v>
      </c>
      <c r="AM223" s="5">
        <f t="shared" si="257"/>
        <v>135</v>
      </c>
      <c r="AN223" s="21"/>
      <c r="AO223" s="22"/>
      <c r="AP223" s="22"/>
      <c r="AQ223" s="22"/>
      <c r="AR223" s="4">
        <f t="shared" si="285"/>
        <v>0</v>
      </c>
      <c r="AS223" s="5">
        <f t="shared" si="258"/>
      </c>
      <c r="AT223" s="38">
        <f t="shared" si="259"/>
        <v>0</v>
      </c>
      <c r="AU223" s="3">
        <f t="shared" si="286"/>
        <v>295</v>
      </c>
      <c r="AV223" s="5" t="e">
        <f t="shared" si="260"/>
        <v>#VALUE!</v>
      </c>
      <c r="AW223" s="17"/>
      <c r="AX223" s="18"/>
      <c r="AY223" s="18"/>
      <c r="AZ223" s="18"/>
      <c r="BA223" s="5">
        <f t="shared" si="299"/>
        <v>0</v>
      </c>
      <c r="BB223" s="5">
        <f t="shared" si="261"/>
      </c>
      <c r="BC223" s="38">
        <f t="shared" si="300"/>
        <v>0</v>
      </c>
      <c r="BD223" s="3">
        <f t="shared" si="293"/>
        <v>295</v>
      </c>
      <c r="BE223" s="5" t="e">
        <f t="shared" si="262"/>
        <v>#VALUE!</v>
      </c>
      <c r="BF223" s="21"/>
      <c r="BG223" s="22"/>
      <c r="BH223" s="22"/>
      <c r="BI223" s="22"/>
      <c r="BJ223" s="4">
        <f t="shared" si="289"/>
        <v>0</v>
      </c>
      <c r="BK223" s="5">
        <f t="shared" si="263"/>
      </c>
      <c r="BL223" s="38">
        <f t="shared" si="264"/>
        <v>0</v>
      </c>
      <c r="BM223" s="3">
        <f t="shared" si="290"/>
        <v>295</v>
      </c>
      <c r="BN223" s="5" t="e">
        <f t="shared" si="265"/>
        <v>#VALUE!</v>
      </c>
      <c r="BO223" s="21"/>
      <c r="BP223" s="22"/>
      <c r="BQ223" s="22"/>
      <c r="BR223" s="22"/>
      <c r="BS223" s="5">
        <f t="shared" si="247"/>
        <v>0</v>
      </c>
      <c r="BT223" s="5">
        <f t="shared" si="266"/>
      </c>
      <c r="BU223" s="49">
        <f t="shared" si="267"/>
        <v>0</v>
      </c>
      <c r="BV223" s="3">
        <f t="shared" si="292"/>
        <v>295</v>
      </c>
      <c r="BW223" s="69" t="e">
        <f t="shared" si="268"/>
        <v>#VALUE!</v>
      </c>
      <c r="CA223" s="87"/>
    </row>
    <row r="224" spans="2:79" ht="15">
      <c r="B224" s="105" t="s">
        <v>175</v>
      </c>
      <c r="C224" s="106" t="s">
        <v>816</v>
      </c>
      <c r="D224" s="107">
        <v>1120750025</v>
      </c>
      <c r="E224" s="65" t="s">
        <v>550</v>
      </c>
      <c r="F224" s="5">
        <v>10</v>
      </c>
      <c r="G224" s="5">
        <v>10</v>
      </c>
      <c r="H224" s="5">
        <v>12</v>
      </c>
      <c r="I224" s="5">
        <f t="shared" si="294"/>
        <v>32</v>
      </c>
      <c r="J224" s="5">
        <f t="shared" si="295"/>
        <v>173</v>
      </c>
      <c r="K224" s="4">
        <f t="shared" si="296"/>
        <v>40</v>
      </c>
      <c r="L224" s="5">
        <f t="shared" si="297"/>
        <v>173</v>
      </c>
      <c r="M224" s="21" t="s">
        <v>1277</v>
      </c>
      <c r="N224" s="22">
        <v>12</v>
      </c>
      <c r="O224" s="22">
        <v>11</v>
      </c>
      <c r="P224" s="22">
        <v>12</v>
      </c>
      <c r="Q224" s="4">
        <f t="shared" si="252"/>
        <v>35</v>
      </c>
      <c r="R224" s="5">
        <f t="shared" si="253"/>
        <v>154</v>
      </c>
      <c r="S224" s="38">
        <f t="shared" si="254"/>
        <v>99</v>
      </c>
      <c r="T224" s="3">
        <f t="shared" si="255"/>
        <v>139</v>
      </c>
      <c r="U224" s="5">
        <f t="shared" si="274"/>
        <v>196</v>
      </c>
      <c r="V224" s="21" t="s">
        <v>1564</v>
      </c>
      <c r="W224" s="44">
        <v>11</v>
      </c>
      <c r="X224" s="44">
        <v>11</v>
      </c>
      <c r="Y224" s="44">
        <v>14</v>
      </c>
      <c r="Z224" s="4">
        <f t="shared" si="269"/>
        <v>36</v>
      </c>
      <c r="AA224" s="5">
        <f t="shared" si="275"/>
        <v>163</v>
      </c>
      <c r="AB224" s="38">
        <f t="shared" si="276"/>
        <v>76</v>
      </c>
      <c r="AC224" s="3">
        <f t="shared" si="277"/>
        <v>215</v>
      </c>
      <c r="AD224" s="5">
        <f t="shared" si="278"/>
        <v>197</v>
      </c>
      <c r="AE224" s="21"/>
      <c r="AF224" s="22"/>
      <c r="AG224" s="22"/>
      <c r="AH224" s="22"/>
      <c r="AI224" s="5">
        <f t="shared" si="291"/>
        <v>0</v>
      </c>
      <c r="AJ224" s="5">
        <f t="shared" si="256"/>
      </c>
      <c r="AK224" s="38">
        <f t="shared" si="298"/>
        <v>0</v>
      </c>
      <c r="AL224" s="3">
        <f t="shared" si="284"/>
        <v>215</v>
      </c>
      <c r="AM224" s="5">
        <f t="shared" si="257"/>
        <v>176</v>
      </c>
      <c r="AN224" s="21"/>
      <c r="AO224" s="22"/>
      <c r="AP224" s="22"/>
      <c r="AQ224" s="22"/>
      <c r="AR224" s="4">
        <f t="shared" si="285"/>
        <v>0</v>
      </c>
      <c r="AS224" s="5">
        <f t="shared" si="258"/>
      </c>
      <c r="AT224" s="38">
        <f t="shared" si="259"/>
        <v>0</v>
      </c>
      <c r="AU224" s="3">
        <f t="shared" si="286"/>
        <v>215</v>
      </c>
      <c r="AV224" s="5" t="e">
        <f t="shared" si="260"/>
        <v>#VALUE!</v>
      </c>
      <c r="AW224" s="21"/>
      <c r="AX224" s="22"/>
      <c r="AY224" s="22"/>
      <c r="AZ224" s="22"/>
      <c r="BA224" s="5">
        <f t="shared" si="299"/>
        <v>0</v>
      </c>
      <c r="BB224" s="5">
        <f t="shared" si="261"/>
      </c>
      <c r="BC224" s="38">
        <f t="shared" si="300"/>
        <v>0</v>
      </c>
      <c r="BD224" s="3">
        <f t="shared" si="293"/>
        <v>215</v>
      </c>
      <c r="BE224" s="5" t="e">
        <f t="shared" si="262"/>
        <v>#VALUE!</v>
      </c>
      <c r="BF224" s="21"/>
      <c r="BG224" s="22"/>
      <c r="BH224" s="22"/>
      <c r="BI224" s="22"/>
      <c r="BJ224" s="4">
        <f t="shared" si="289"/>
        <v>0</v>
      </c>
      <c r="BK224" s="5">
        <f t="shared" si="263"/>
      </c>
      <c r="BL224" s="38">
        <f t="shared" si="264"/>
        <v>0</v>
      </c>
      <c r="BM224" s="3">
        <f t="shared" si="290"/>
        <v>215</v>
      </c>
      <c r="BN224" s="5" t="e">
        <f t="shared" si="265"/>
        <v>#VALUE!</v>
      </c>
      <c r="BO224" s="21"/>
      <c r="BP224" s="22"/>
      <c r="BQ224" s="22"/>
      <c r="BR224" s="22"/>
      <c r="BS224" s="5">
        <f t="shared" si="247"/>
        <v>0</v>
      </c>
      <c r="BT224" s="5">
        <f t="shared" si="266"/>
      </c>
      <c r="BU224" s="49">
        <f t="shared" si="267"/>
        <v>0</v>
      </c>
      <c r="BV224" s="3">
        <f t="shared" si="292"/>
        <v>215</v>
      </c>
      <c r="BW224" s="69" t="e">
        <f t="shared" si="268"/>
        <v>#VALUE!</v>
      </c>
      <c r="CA224" s="87"/>
    </row>
    <row r="225" spans="2:79" ht="15">
      <c r="B225" s="105" t="s">
        <v>1024</v>
      </c>
      <c r="C225" s="106" t="s">
        <v>816</v>
      </c>
      <c r="D225" s="107">
        <v>1120750026</v>
      </c>
      <c r="E225" s="65" t="s">
        <v>610</v>
      </c>
      <c r="F225" s="5">
        <v>10</v>
      </c>
      <c r="G225" s="5">
        <v>11</v>
      </c>
      <c r="H225" s="5">
        <v>8</v>
      </c>
      <c r="I225" s="5">
        <f t="shared" si="294"/>
        <v>29</v>
      </c>
      <c r="J225" s="5">
        <f t="shared" si="295"/>
        <v>201</v>
      </c>
      <c r="K225" s="4">
        <f t="shared" si="296"/>
        <v>12</v>
      </c>
      <c r="L225" s="5">
        <f t="shared" si="297"/>
        <v>201</v>
      </c>
      <c r="M225" s="21" t="s">
        <v>1278</v>
      </c>
      <c r="N225" s="22">
        <v>12</v>
      </c>
      <c r="O225" s="22">
        <v>6</v>
      </c>
      <c r="P225" s="22">
        <v>9</v>
      </c>
      <c r="Q225" s="4">
        <f t="shared" si="252"/>
        <v>27</v>
      </c>
      <c r="R225" s="5">
        <f t="shared" si="253"/>
        <v>245</v>
      </c>
      <c r="S225" s="38">
        <f t="shared" si="254"/>
        <v>8</v>
      </c>
      <c r="T225" s="3">
        <f t="shared" si="255"/>
        <v>20</v>
      </c>
      <c r="U225" s="5">
        <f t="shared" si="274"/>
        <v>253</v>
      </c>
      <c r="V225" s="21"/>
      <c r="W225" s="44"/>
      <c r="X225" s="44"/>
      <c r="Y225" s="44"/>
      <c r="Z225" s="4">
        <f t="shared" si="269"/>
        <v>0</v>
      </c>
      <c r="AA225" s="5">
        <f t="shared" si="275"/>
      </c>
      <c r="AB225" s="38">
        <f t="shared" si="276"/>
        <v>0</v>
      </c>
      <c r="AC225" s="3">
        <f t="shared" si="277"/>
        <v>20</v>
      </c>
      <c r="AD225" s="5">
        <f t="shared" si="278"/>
        <v>270</v>
      </c>
      <c r="AE225" s="21"/>
      <c r="AF225" s="22"/>
      <c r="AG225" s="22"/>
      <c r="AH225" s="22"/>
      <c r="AI225" s="5">
        <f t="shared" si="291"/>
        <v>0</v>
      </c>
      <c r="AJ225" s="5">
        <f t="shared" si="256"/>
      </c>
      <c r="AK225" s="38">
        <f t="shared" si="298"/>
        <v>0</v>
      </c>
      <c r="AL225" s="3">
        <f t="shared" si="284"/>
        <v>20</v>
      </c>
      <c r="AM225" s="5">
        <f t="shared" si="257"/>
        <v>246</v>
      </c>
      <c r="AN225" s="21"/>
      <c r="AO225" s="22"/>
      <c r="AP225" s="22"/>
      <c r="AQ225" s="22"/>
      <c r="AR225" s="4">
        <f t="shared" si="285"/>
        <v>0</v>
      </c>
      <c r="AS225" s="5">
        <f t="shared" si="258"/>
      </c>
      <c r="AT225" s="38">
        <f t="shared" si="259"/>
        <v>0</v>
      </c>
      <c r="AU225" s="3">
        <f t="shared" si="286"/>
        <v>20</v>
      </c>
      <c r="AV225" s="5" t="e">
        <f t="shared" si="260"/>
        <v>#VALUE!</v>
      </c>
      <c r="AW225" s="21"/>
      <c r="AX225" s="22"/>
      <c r="AY225" s="22"/>
      <c r="AZ225" s="22"/>
      <c r="BA225" s="5">
        <f t="shared" si="299"/>
        <v>0</v>
      </c>
      <c r="BB225" s="5">
        <f t="shared" si="261"/>
      </c>
      <c r="BC225" s="38">
        <f t="shared" si="300"/>
        <v>0</v>
      </c>
      <c r="BD225" s="3">
        <f t="shared" si="293"/>
        <v>20</v>
      </c>
      <c r="BE225" s="5" t="e">
        <f t="shared" si="262"/>
        <v>#VALUE!</v>
      </c>
      <c r="BF225" s="21"/>
      <c r="BG225" s="22"/>
      <c r="BH225" s="22"/>
      <c r="BI225" s="22"/>
      <c r="BJ225" s="4">
        <f t="shared" si="289"/>
        <v>0</v>
      </c>
      <c r="BK225" s="5">
        <f t="shared" si="263"/>
      </c>
      <c r="BL225" s="38">
        <f t="shared" si="264"/>
        <v>0</v>
      </c>
      <c r="BM225" s="3">
        <f t="shared" si="290"/>
        <v>20</v>
      </c>
      <c r="BN225" s="5" t="e">
        <f t="shared" si="265"/>
        <v>#VALUE!</v>
      </c>
      <c r="BO225" s="21"/>
      <c r="BP225" s="22"/>
      <c r="BQ225" s="22"/>
      <c r="BR225" s="22"/>
      <c r="BS225" s="5">
        <f t="shared" si="247"/>
        <v>0</v>
      </c>
      <c r="BT225" s="5">
        <f t="shared" si="266"/>
      </c>
      <c r="BU225" s="49">
        <f t="shared" si="267"/>
        <v>0</v>
      </c>
      <c r="BV225" s="3">
        <f t="shared" si="292"/>
        <v>20</v>
      </c>
      <c r="BW225" s="69" t="e">
        <f t="shared" si="268"/>
        <v>#VALUE!</v>
      </c>
      <c r="CA225" s="87"/>
    </row>
    <row r="226" spans="2:75" ht="15">
      <c r="B226" s="105" t="s">
        <v>135</v>
      </c>
      <c r="C226" s="106" t="s">
        <v>816</v>
      </c>
      <c r="D226" s="107">
        <v>1120750027</v>
      </c>
      <c r="E226" s="65" t="s">
        <v>519</v>
      </c>
      <c r="F226" s="5">
        <v>10</v>
      </c>
      <c r="G226" s="5">
        <v>11</v>
      </c>
      <c r="H226" s="5">
        <v>13</v>
      </c>
      <c r="I226" s="5">
        <f t="shared" si="294"/>
        <v>34</v>
      </c>
      <c r="J226" s="5">
        <f t="shared" si="295"/>
        <v>147</v>
      </c>
      <c r="K226" s="4">
        <f t="shared" si="296"/>
        <v>66</v>
      </c>
      <c r="L226" s="5">
        <f t="shared" si="297"/>
        <v>147</v>
      </c>
      <c r="M226" s="21" t="s">
        <v>1279</v>
      </c>
      <c r="N226" s="22">
        <v>10</v>
      </c>
      <c r="O226" s="22">
        <v>7</v>
      </c>
      <c r="P226" s="22">
        <v>11</v>
      </c>
      <c r="Q226" s="4">
        <f t="shared" si="252"/>
        <v>28</v>
      </c>
      <c r="R226" s="5">
        <f t="shared" si="253"/>
        <v>242</v>
      </c>
      <c r="S226" s="38">
        <f t="shared" si="254"/>
        <v>11</v>
      </c>
      <c r="T226" s="3">
        <f t="shared" si="255"/>
        <v>77</v>
      </c>
      <c r="U226" s="5">
        <f t="shared" si="274"/>
        <v>228</v>
      </c>
      <c r="V226" s="21" t="s">
        <v>1565</v>
      </c>
      <c r="W226" s="44">
        <v>10</v>
      </c>
      <c r="X226" s="44">
        <v>16</v>
      </c>
      <c r="Y226" s="44">
        <v>12</v>
      </c>
      <c r="Z226" s="4">
        <f t="shared" si="269"/>
        <v>38</v>
      </c>
      <c r="AA226" s="5">
        <f t="shared" si="275"/>
        <v>126</v>
      </c>
      <c r="AB226" s="38">
        <f t="shared" si="276"/>
        <v>113</v>
      </c>
      <c r="AC226" s="3">
        <f t="shared" si="277"/>
        <v>190</v>
      </c>
      <c r="AD226" s="5">
        <f t="shared" si="278"/>
        <v>216</v>
      </c>
      <c r="AE226" s="21"/>
      <c r="AF226" s="22"/>
      <c r="AG226" s="22"/>
      <c r="AH226" s="22"/>
      <c r="AI226" s="5">
        <f t="shared" si="291"/>
        <v>0</v>
      </c>
      <c r="AJ226" s="5">
        <f t="shared" si="256"/>
      </c>
      <c r="AK226" s="38">
        <f t="shared" si="298"/>
        <v>0</v>
      </c>
      <c r="AL226" s="3">
        <f t="shared" si="284"/>
        <v>190</v>
      </c>
      <c r="AM226" s="5">
        <f t="shared" si="257"/>
        <v>195</v>
      </c>
      <c r="AN226" s="21"/>
      <c r="AO226" s="22"/>
      <c r="AP226" s="22"/>
      <c r="AQ226" s="22"/>
      <c r="AR226" s="4">
        <f t="shared" si="285"/>
        <v>0</v>
      </c>
      <c r="AS226" s="5">
        <f t="shared" si="258"/>
      </c>
      <c r="AT226" s="38">
        <f t="shared" si="259"/>
        <v>0</v>
      </c>
      <c r="AU226" s="3">
        <f t="shared" si="286"/>
        <v>190</v>
      </c>
      <c r="AV226" s="5" t="e">
        <f t="shared" si="260"/>
        <v>#VALUE!</v>
      </c>
      <c r="AW226" s="21"/>
      <c r="AX226" s="22"/>
      <c r="AY226" s="22"/>
      <c r="AZ226" s="22"/>
      <c r="BA226" s="5">
        <f t="shared" si="299"/>
        <v>0</v>
      </c>
      <c r="BB226" s="5">
        <f t="shared" si="261"/>
      </c>
      <c r="BC226" s="38">
        <f t="shared" si="300"/>
        <v>0</v>
      </c>
      <c r="BD226" s="3">
        <f t="shared" si="293"/>
        <v>190</v>
      </c>
      <c r="BE226" s="5" t="e">
        <f t="shared" si="262"/>
        <v>#VALUE!</v>
      </c>
      <c r="BF226" s="21"/>
      <c r="BG226" s="22"/>
      <c r="BH226" s="22"/>
      <c r="BI226" s="22"/>
      <c r="BJ226" s="4">
        <f t="shared" si="289"/>
        <v>0</v>
      </c>
      <c r="BK226" s="5">
        <f t="shared" si="263"/>
      </c>
      <c r="BL226" s="38">
        <f t="shared" si="264"/>
        <v>0</v>
      </c>
      <c r="BM226" s="3">
        <f t="shared" si="290"/>
        <v>190</v>
      </c>
      <c r="BN226" s="5" t="e">
        <f t="shared" si="265"/>
        <v>#VALUE!</v>
      </c>
      <c r="BO226" s="21"/>
      <c r="BP226" s="22"/>
      <c r="BQ226" s="22"/>
      <c r="BR226" s="22"/>
      <c r="BS226" s="5">
        <f t="shared" si="247"/>
        <v>0</v>
      </c>
      <c r="BT226" s="5">
        <f t="shared" si="266"/>
      </c>
      <c r="BU226" s="49">
        <f t="shared" si="267"/>
        <v>0</v>
      </c>
      <c r="BV226" s="3">
        <f t="shared" si="292"/>
        <v>190</v>
      </c>
      <c r="BW226" s="69" t="e">
        <f t="shared" si="268"/>
        <v>#VALUE!</v>
      </c>
    </row>
    <row r="227" spans="2:75" ht="15">
      <c r="B227" s="105" t="s">
        <v>146</v>
      </c>
      <c r="C227" s="106" t="s">
        <v>816</v>
      </c>
      <c r="D227" s="107">
        <v>1120750028</v>
      </c>
      <c r="E227" s="65" t="s">
        <v>198</v>
      </c>
      <c r="F227" s="5">
        <v>12</v>
      </c>
      <c r="G227" s="5">
        <v>12</v>
      </c>
      <c r="H227" s="5">
        <v>13</v>
      </c>
      <c r="I227" s="5">
        <f t="shared" si="294"/>
        <v>37</v>
      </c>
      <c r="J227" s="5">
        <f t="shared" si="295"/>
        <v>100</v>
      </c>
      <c r="K227" s="4">
        <f t="shared" si="296"/>
        <v>113</v>
      </c>
      <c r="L227" s="5">
        <f t="shared" si="297"/>
        <v>100</v>
      </c>
      <c r="M227" s="21" t="s">
        <v>1280</v>
      </c>
      <c r="N227" s="22">
        <v>15</v>
      </c>
      <c r="O227" s="22">
        <v>17</v>
      </c>
      <c r="P227" s="22">
        <v>14</v>
      </c>
      <c r="Q227" s="4">
        <f t="shared" si="252"/>
        <v>46</v>
      </c>
      <c r="R227" s="5">
        <f t="shared" si="253"/>
        <v>12</v>
      </c>
      <c r="S227" s="38">
        <f t="shared" si="254"/>
        <v>241</v>
      </c>
      <c r="T227" s="3">
        <f t="shared" si="255"/>
        <v>354</v>
      </c>
      <c r="U227" s="5">
        <f t="shared" si="274"/>
        <v>34</v>
      </c>
      <c r="V227" s="21" t="s">
        <v>790</v>
      </c>
      <c r="W227" s="44">
        <v>14</v>
      </c>
      <c r="X227" s="44">
        <v>12</v>
      </c>
      <c r="Y227" s="44">
        <v>16</v>
      </c>
      <c r="Z227" s="4">
        <f t="shared" si="269"/>
        <v>42</v>
      </c>
      <c r="AA227" s="5">
        <f t="shared" si="275"/>
        <v>66</v>
      </c>
      <c r="AB227" s="38">
        <f t="shared" si="276"/>
        <v>173</v>
      </c>
      <c r="AC227" s="3">
        <f t="shared" si="277"/>
        <v>527</v>
      </c>
      <c r="AD227" s="5">
        <f t="shared" si="278"/>
        <v>31</v>
      </c>
      <c r="AE227" s="21"/>
      <c r="AF227" s="22"/>
      <c r="AG227" s="22"/>
      <c r="AH227" s="22"/>
      <c r="AI227" s="5">
        <f t="shared" si="291"/>
        <v>0</v>
      </c>
      <c r="AJ227" s="5">
        <f t="shared" si="256"/>
      </c>
      <c r="AK227" s="38">
        <f t="shared" si="298"/>
        <v>0</v>
      </c>
      <c r="AL227" s="3">
        <f t="shared" si="284"/>
        <v>527</v>
      </c>
      <c r="AM227" s="5">
        <f t="shared" si="257"/>
        <v>28</v>
      </c>
      <c r="AN227" s="21"/>
      <c r="AO227" s="22"/>
      <c r="AP227" s="22"/>
      <c r="AQ227" s="22"/>
      <c r="AR227" s="4">
        <f t="shared" si="285"/>
        <v>0</v>
      </c>
      <c r="AS227" s="5">
        <f t="shared" si="258"/>
      </c>
      <c r="AT227" s="38">
        <f t="shared" si="259"/>
        <v>0</v>
      </c>
      <c r="AU227" s="3">
        <f t="shared" si="286"/>
        <v>527</v>
      </c>
      <c r="AV227" s="5" t="e">
        <f t="shared" si="260"/>
        <v>#VALUE!</v>
      </c>
      <c r="AW227" s="21"/>
      <c r="AX227" s="22"/>
      <c r="AY227" s="22"/>
      <c r="AZ227" s="22"/>
      <c r="BA227" s="5">
        <f t="shared" si="299"/>
        <v>0</v>
      </c>
      <c r="BB227" s="5">
        <f t="shared" si="261"/>
      </c>
      <c r="BC227" s="38">
        <f t="shared" si="300"/>
        <v>0</v>
      </c>
      <c r="BD227" s="3">
        <f t="shared" si="293"/>
        <v>527</v>
      </c>
      <c r="BE227" s="5" t="e">
        <f t="shared" si="262"/>
        <v>#VALUE!</v>
      </c>
      <c r="BF227" s="21"/>
      <c r="BG227" s="22"/>
      <c r="BH227" s="22"/>
      <c r="BI227" s="22"/>
      <c r="BJ227" s="4">
        <f t="shared" si="289"/>
        <v>0</v>
      </c>
      <c r="BK227" s="5">
        <f t="shared" si="263"/>
      </c>
      <c r="BL227" s="38">
        <f t="shared" si="264"/>
        <v>0</v>
      </c>
      <c r="BM227" s="3">
        <f t="shared" si="290"/>
        <v>527</v>
      </c>
      <c r="BN227" s="5" t="e">
        <f t="shared" si="265"/>
        <v>#VALUE!</v>
      </c>
      <c r="BO227" s="21"/>
      <c r="BP227" s="22"/>
      <c r="BQ227" s="22"/>
      <c r="BR227" s="22"/>
      <c r="BS227" s="5">
        <f t="shared" si="247"/>
        <v>0</v>
      </c>
      <c r="BT227" s="5">
        <f t="shared" si="266"/>
      </c>
      <c r="BU227" s="49">
        <f t="shared" si="267"/>
        <v>0</v>
      </c>
      <c r="BV227" s="3">
        <f t="shared" si="292"/>
        <v>527</v>
      </c>
      <c r="BW227" s="69" t="e">
        <f t="shared" si="268"/>
        <v>#VALUE!</v>
      </c>
    </row>
    <row r="228" spans="2:75" ht="15">
      <c r="B228" s="105" t="s">
        <v>1028</v>
      </c>
      <c r="C228" s="106" t="s">
        <v>751</v>
      </c>
      <c r="D228" s="107">
        <v>1121100001</v>
      </c>
      <c r="E228" s="99" t="s">
        <v>328</v>
      </c>
      <c r="F228" s="95">
        <v>17</v>
      </c>
      <c r="G228" s="95">
        <v>10</v>
      </c>
      <c r="H228" s="95">
        <v>14</v>
      </c>
      <c r="I228" s="95">
        <f t="shared" si="294"/>
        <v>41</v>
      </c>
      <c r="J228" s="95">
        <f t="shared" si="295"/>
        <v>53</v>
      </c>
      <c r="K228" s="94">
        <f t="shared" si="296"/>
        <v>160</v>
      </c>
      <c r="L228" s="95">
        <f t="shared" si="297"/>
        <v>53</v>
      </c>
      <c r="M228" s="21" t="s">
        <v>1281</v>
      </c>
      <c r="N228" s="22">
        <v>14</v>
      </c>
      <c r="O228" s="22">
        <v>18</v>
      </c>
      <c r="P228" s="22">
        <v>14</v>
      </c>
      <c r="Q228" s="4">
        <f t="shared" si="252"/>
        <v>46</v>
      </c>
      <c r="R228" s="5">
        <f t="shared" si="253"/>
        <v>12</v>
      </c>
      <c r="S228" s="38">
        <f t="shared" si="254"/>
        <v>241</v>
      </c>
      <c r="T228" s="3">
        <f t="shared" si="255"/>
        <v>401</v>
      </c>
      <c r="U228" s="5">
        <f t="shared" si="274"/>
        <v>17</v>
      </c>
      <c r="V228" s="21" t="s">
        <v>1566</v>
      </c>
      <c r="W228" s="44">
        <v>12</v>
      </c>
      <c r="X228" s="44">
        <v>10</v>
      </c>
      <c r="Y228" s="44">
        <v>14</v>
      </c>
      <c r="Z228" s="4">
        <f aca="true" t="shared" si="301" ref="Z228:Z259">SUM(W228:Y228)</f>
        <v>36</v>
      </c>
      <c r="AA228" s="5">
        <f t="shared" si="275"/>
        <v>163</v>
      </c>
      <c r="AB228" s="38">
        <f t="shared" si="276"/>
        <v>76</v>
      </c>
      <c r="AC228" s="3">
        <f t="shared" si="277"/>
        <v>477</v>
      </c>
      <c r="AD228" s="5">
        <f t="shared" si="278"/>
        <v>56</v>
      </c>
      <c r="AE228" s="21"/>
      <c r="AF228" s="22"/>
      <c r="AG228" s="22"/>
      <c r="AH228" s="22"/>
      <c r="AI228" s="5">
        <f t="shared" si="291"/>
        <v>0</v>
      </c>
      <c r="AJ228" s="5">
        <f t="shared" si="256"/>
      </c>
      <c r="AK228" s="38">
        <f t="shared" si="298"/>
        <v>0</v>
      </c>
      <c r="AL228" s="3">
        <f t="shared" si="284"/>
        <v>477</v>
      </c>
      <c r="AM228" s="5">
        <f t="shared" si="257"/>
        <v>52</v>
      </c>
      <c r="AN228" s="21"/>
      <c r="AO228" s="22"/>
      <c r="AP228" s="22"/>
      <c r="AQ228" s="22"/>
      <c r="AR228" s="4">
        <f t="shared" si="285"/>
        <v>0</v>
      </c>
      <c r="AS228" s="5">
        <f t="shared" si="258"/>
      </c>
      <c r="AT228" s="38">
        <f t="shared" si="259"/>
        <v>0</v>
      </c>
      <c r="AU228" s="3">
        <f t="shared" si="286"/>
        <v>477</v>
      </c>
      <c r="AV228" s="5" t="e">
        <f t="shared" si="260"/>
        <v>#VALUE!</v>
      </c>
      <c r="AW228" s="21"/>
      <c r="AX228" s="22"/>
      <c r="AY228" s="22"/>
      <c r="AZ228" s="22"/>
      <c r="BA228" s="5">
        <f t="shared" si="299"/>
        <v>0</v>
      </c>
      <c r="BB228" s="5">
        <f t="shared" si="261"/>
      </c>
      <c r="BC228" s="38">
        <f t="shared" si="300"/>
        <v>0</v>
      </c>
      <c r="BD228" s="3">
        <f t="shared" si="293"/>
        <v>477</v>
      </c>
      <c r="BE228" s="5" t="e">
        <f t="shared" si="262"/>
        <v>#VALUE!</v>
      </c>
      <c r="BF228" s="21"/>
      <c r="BG228" s="22"/>
      <c r="BH228" s="22"/>
      <c r="BI228" s="22"/>
      <c r="BJ228" s="4">
        <f t="shared" si="289"/>
        <v>0</v>
      </c>
      <c r="BK228" s="5">
        <f t="shared" si="263"/>
      </c>
      <c r="BL228" s="38">
        <f t="shared" si="264"/>
        <v>0</v>
      </c>
      <c r="BM228" s="3">
        <f t="shared" si="290"/>
        <v>477</v>
      </c>
      <c r="BN228" s="5" t="e">
        <f t="shared" si="265"/>
        <v>#VALUE!</v>
      </c>
      <c r="BO228" s="21"/>
      <c r="BP228" s="22"/>
      <c r="BQ228" s="22"/>
      <c r="BR228" s="22"/>
      <c r="BS228" s="5">
        <f t="shared" si="247"/>
        <v>0</v>
      </c>
      <c r="BT228" s="5">
        <f t="shared" si="266"/>
      </c>
      <c r="BU228" s="49">
        <f t="shared" si="267"/>
        <v>0</v>
      </c>
      <c r="BV228" s="3">
        <f t="shared" si="292"/>
        <v>477</v>
      </c>
      <c r="BW228" s="69" t="e">
        <f t="shared" si="268"/>
        <v>#VALUE!</v>
      </c>
    </row>
    <row r="229" spans="2:75" ht="15">
      <c r="B229" s="105" t="s">
        <v>116</v>
      </c>
      <c r="C229" s="106" t="s">
        <v>751</v>
      </c>
      <c r="D229" s="107">
        <v>1121100002</v>
      </c>
      <c r="E229" s="65" t="s">
        <v>426</v>
      </c>
      <c r="F229" s="5">
        <v>11</v>
      </c>
      <c r="G229" s="5">
        <v>12</v>
      </c>
      <c r="H229" s="5">
        <v>14</v>
      </c>
      <c r="I229" s="5">
        <f t="shared" si="294"/>
        <v>37</v>
      </c>
      <c r="J229" s="5">
        <f t="shared" si="295"/>
        <v>100</v>
      </c>
      <c r="K229" s="4">
        <f t="shared" si="296"/>
        <v>113</v>
      </c>
      <c r="L229" s="5">
        <f t="shared" si="297"/>
        <v>100</v>
      </c>
      <c r="M229" s="21" t="s">
        <v>1282</v>
      </c>
      <c r="N229" s="22">
        <v>13</v>
      </c>
      <c r="O229" s="22">
        <v>10</v>
      </c>
      <c r="P229" s="22">
        <v>15</v>
      </c>
      <c r="Q229" s="4">
        <f t="shared" si="252"/>
        <v>38</v>
      </c>
      <c r="R229" s="5">
        <f t="shared" si="253"/>
        <v>89</v>
      </c>
      <c r="S229" s="38">
        <f t="shared" si="254"/>
        <v>164</v>
      </c>
      <c r="T229" s="3">
        <f t="shared" si="255"/>
        <v>277</v>
      </c>
      <c r="U229" s="5">
        <f t="shared" si="274"/>
        <v>82</v>
      </c>
      <c r="V229" s="21" t="s">
        <v>1567</v>
      </c>
      <c r="W229" s="44">
        <v>18</v>
      </c>
      <c r="X229" s="44">
        <v>16</v>
      </c>
      <c r="Y229" s="44">
        <v>16</v>
      </c>
      <c r="Z229" s="4">
        <f t="shared" si="301"/>
        <v>50</v>
      </c>
      <c r="AA229" s="5">
        <f t="shared" si="275"/>
        <v>5</v>
      </c>
      <c r="AB229" s="38">
        <f t="shared" si="276"/>
        <v>234</v>
      </c>
      <c r="AC229" s="3">
        <f t="shared" si="277"/>
        <v>511</v>
      </c>
      <c r="AD229" s="5">
        <f t="shared" si="278"/>
        <v>45</v>
      </c>
      <c r="AE229" s="21"/>
      <c r="AF229" s="22"/>
      <c r="AG229" s="22"/>
      <c r="AH229" s="22"/>
      <c r="AI229" s="5">
        <f t="shared" si="291"/>
        <v>0</v>
      </c>
      <c r="AJ229" s="5">
        <f t="shared" si="256"/>
      </c>
      <c r="AK229" s="38">
        <f t="shared" si="298"/>
        <v>0</v>
      </c>
      <c r="AL229" s="3">
        <f t="shared" si="284"/>
        <v>511</v>
      </c>
      <c r="AM229" s="5">
        <f t="shared" si="257"/>
        <v>41</v>
      </c>
      <c r="AN229" s="21"/>
      <c r="AO229" s="22"/>
      <c r="AP229" s="22"/>
      <c r="AQ229" s="22"/>
      <c r="AR229" s="4">
        <f t="shared" si="285"/>
        <v>0</v>
      </c>
      <c r="AS229" s="5">
        <f t="shared" si="258"/>
      </c>
      <c r="AT229" s="38">
        <f t="shared" si="259"/>
        <v>0</v>
      </c>
      <c r="AU229" s="3">
        <f t="shared" si="286"/>
        <v>511</v>
      </c>
      <c r="AV229" s="5" t="e">
        <f t="shared" si="260"/>
        <v>#VALUE!</v>
      </c>
      <c r="AW229" s="21"/>
      <c r="AX229" s="22"/>
      <c r="AY229" s="22"/>
      <c r="AZ229" s="22"/>
      <c r="BA229" s="5">
        <f t="shared" si="299"/>
        <v>0</v>
      </c>
      <c r="BB229" s="5">
        <f t="shared" si="261"/>
      </c>
      <c r="BC229" s="38">
        <f t="shared" si="300"/>
        <v>0</v>
      </c>
      <c r="BD229" s="3">
        <f t="shared" si="293"/>
        <v>511</v>
      </c>
      <c r="BE229" s="5" t="e">
        <f t="shared" si="262"/>
        <v>#VALUE!</v>
      </c>
      <c r="BF229" s="21"/>
      <c r="BG229" s="22"/>
      <c r="BH229" s="22"/>
      <c r="BI229" s="22"/>
      <c r="BJ229" s="4">
        <f t="shared" si="289"/>
        <v>0</v>
      </c>
      <c r="BK229" s="5">
        <f t="shared" si="263"/>
      </c>
      <c r="BL229" s="38">
        <f t="shared" si="264"/>
        <v>0</v>
      </c>
      <c r="BM229" s="3">
        <f t="shared" si="290"/>
        <v>511</v>
      </c>
      <c r="BN229" s="5" t="e">
        <f t="shared" si="265"/>
        <v>#VALUE!</v>
      </c>
      <c r="BO229" s="21"/>
      <c r="BP229" s="22"/>
      <c r="BQ229" s="22"/>
      <c r="BR229" s="22"/>
      <c r="BS229" s="5">
        <f t="shared" si="247"/>
        <v>0</v>
      </c>
      <c r="BT229" s="5">
        <f t="shared" si="266"/>
      </c>
      <c r="BU229" s="49">
        <f t="shared" si="267"/>
        <v>0</v>
      </c>
      <c r="BV229" s="3">
        <f t="shared" si="292"/>
        <v>511</v>
      </c>
      <c r="BW229" s="69" t="e">
        <f t="shared" si="268"/>
        <v>#VALUE!</v>
      </c>
    </row>
    <row r="230" spans="2:75" ht="15">
      <c r="B230" s="105" t="s">
        <v>1031</v>
      </c>
      <c r="C230" s="106" t="s">
        <v>751</v>
      </c>
      <c r="D230" s="107">
        <v>1121100004</v>
      </c>
      <c r="E230" s="65" t="s">
        <v>373</v>
      </c>
      <c r="F230" s="5">
        <v>15</v>
      </c>
      <c r="G230" s="5">
        <v>13</v>
      </c>
      <c r="H230" s="5">
        <v>11</v>
      </c>
      <c r="I230" s="5">
        <f t="shared" si="294"/>
        <v>39</v>
      </c>
      <c r="J230" s="5">
        <f t="shared" si="295"/>
        <v>72</v>
      </c>
      <c r="K230" s="4">
        <f t="shared" si="296"/>
        <v>141</v>
      </c>
      <c r="L230" s="5">
        <f t="shared" si="297"/>
        <v>72</v>
      </c>
      <c r="M230" s="21" t="s">
        <v>1283</v>
      </c>
      <c r="N230" s="22">
        <v>12</v>
      </c>
      <c r="O230" s="22">
        <v>14</v>
      </c>
      <c r="P230" s="22">
        <v>15</v>
      </c>
      <c r="Q230" s="4">
        <f t="shared" si="252"/>
        <v>41</v>
      </c>
      <c r="R230" s="5">
        <f t="shared" si="253"/>
        <v>50</v>
      </c>
      <c r="S230" s="38">
        <f t="shared" si="254"/>
        <v>203</v>
      </c>
      <c r="T230" s="3">
        <f t="shared" si="255"/>
        <v>344</v>
      </c>
      <c r="U230" s="5">
        <f t="shared" si="274"/>
        <v>40</v>
      </c>
      <c r="V230" s="21" t="s">
        <v>1568</v>
      </c>
      <c r="W230" s="44">
        <v>13</v>
      </c>
      <c r="X230" s="44">
        <v>10</v>
      </c>
      <c r="Y230" s="44">
        <v>13</v>
      </c>
      <c r="Z230" s="4">
        <f t="shared" si="301"/>
        <v>36</v>
      </c>
      <c r="AA230" s="5">
        <f t="shared" si="275"/>
        <v>163</v>
      </c>
      <c r="AB230" s="38">
        <f t="shared" si="276"/>
        <v>76</v>
      </c>
      <c r="AC230" s="3">
        <f t="shared" si="277"/>
        <v>420</v>
      </c>
      <c r="AD230" s="5">
        <f t="shared" si="278"/>
        <v>80</v>
      </c>
      <c r="AE230" s="21"/>
      <c r="AF230" s="22"/>
      <c r="AG230" s="22"/>
      <c r="AH230" s="22"/>
      <c r="AI230" s="5">
        <f t="shared" si="291"/>
        <v>0</v>
      </c>
      <c r="AJ230" s="5">
        <f t="shared" si="256"/>
      </c>
      <c r="AK230" s="38">
        <f t="shared" si="298"/>
        <v>0</v>
      </c>
      <c r="AL230" s="3">
        <f t="shared" si="284"/>
        <v>420</v>
      </c>
      <c r="AM230" s="5">
        <f t="shared" si="257"/>
        <v>70</v>
      </c>
      <c r="AN230" s="21"/>
      <c r="AO230" s="22"/>
      <c r="AP230" s="22"/>
      <c r="AQ230" s="22"/>
      <c r="AR230" s="4">
        <f t="shared" si="285"/>
        <v>0</v>
      </c>
      <c r="AS230" s="5">
        <f t="shared" si="258"/>
      </c>
      <c r="AT230" s="38">
        <f t="shared" si="259"/>
        <v>0</v>
      </c>
      <c r="AU230" s="3">
        <f t="shared" si="286"/>
        <v>420</v>
      </c>
      <c r="AV230" s="5" t="e">
        <f t="shared" si="260"/>
        <v>#VALUE!</v>
      </c>
      <c r="AW230" s="21"/>
      <c r="AX230" s="22"/>
      <c r="AY230" s="22"/>
      <c r="AZ230" s="22"/>
      <c r="BA230" s="5">
        <f t="shared" si="299"/>
        <v>0</v>
      </c>
      <c r="BB230" s="5">
        <f t="shared" si="261"/>
      </c>
      <c r="BC230" s="39">
        <f t="shared" si="300"/>
        <v>0</v>
      </c>
      <c r="BD230" s="3">
        <f t="shared" si="293"/>
        <v>420</v>
      </c>
      <c r="BE230" s="5" t="e">
        <f t="shared" si="262"/>
        <v>#VALUE!</v>
      </c>
      <c r="BF230" s="21"/>
      <c r="BG230" s="22"/>
      <c r="BH230" s="22"/>
      <c r="BI230" s="22"/>
      <c r="BJ230" s="4">
        <f t="shared" si="289"/>
        <v>0</v>
      </c>
      <c r="BK230" s="5">
        <f t="shared" si="263"/>
      </c>
      <c r="BL230" s="38">
        <f t="shared" si="264"/>
        <v>0</v>
      </c>
      <c r="BM230" s="3">
        <f t="shared" si="290"/>
        <v>420</v>
      </c>
      <c r="BN230" s="5" t="e">
        <f t="shared" si="265"/>
        <v>#VALUE!</v>
      </c>
      <c r="BO230" s="21"/>
      <c r="BP230" s="22"/>
      <c r="BQ230" s="22"/>
      <c r="BR230" s="22"/>
      <c r="BS230" s="5">
        <f t="shared" si="247"/>
        <v>0</v>
      </c>
      <c r="BT230" s="5">
        <f t="shared" si="266"/>
      </c>
      <c r="BU230" s="49">
        <f t="shared" si="267"/>
        <v>0</v>
      </c>
      <c r="BV230" s="3">
        <f t="shared" si="292"/>
        <v>420</v>
      </c>
      <c r="BW230" s="69" t="e">
        <f t="shared" si="268"/>
        <v>#VALUE!</v>
      </c>
    </row>
    <row r="231" spans="2:75" ht="15">
      <c r="B231" s="105" t="s">
        <v>117</v>
      </c>
      <c r="C231" s="106" t="s">
        <v>751</v>
      </c>
      <c r="D231" s="107">
        <v>1121100006</v>
      </c>
      <c r="E231" s="65" t="s">
        <v>420</v>
      </c>
      <c r="F231" s="5">
        <v>12</v>
      </c>
      <c r="G231" s="5">
        <v>11</v>
      </c>
      <c r="H231" s="5">
        <v>14</v>
      </c>
      <c r="I231" s="5">
        <f t="shared" si="294"/>
        <v>37</v>
      </c>
      <c r="J231" s="5">
        <f t="shared" si="295"/>
        <v>100</v>
      </c>
      <c r="K231" s="4">
        <f t="shared" si="296"/>
        <v>113</v>
      </c>
      <c r="L231" s="5">
        <f t="shared" si="297"/>
        <v>100</v>
      </c>
      <c r="M231" s="21" t="s">
        <v>1284</v>
      </c>
      <c r="N231" s="22">
        <v>12</v>
      </c>
      <c r="O231" s="22">
        <v>13</v>
      </c>
      <c r="P231" s="22">
        <v>14</v>
      </c>
      <c r="Q231" s="4">
        <f t="shared" si="252"/>
        <v>39</v>
      </c>
      <c r="R231" s="5">
        <f t="shared" si="253"/>
        <v>77</v>
      </c>
      <c r="S231" s="38">
        <f t="shared" si="254"/>
        <v>176</v>
      </c>
      <c r="T231" s="3">
        <f t="shared" si="255"/>
        <v>289</v>
      </c>
      <c r="U231" s="5">
        <f t="shared" si="274"/>
        <v>75</v>
      </c>
      <c r="V231" s="21" t="s">
        <v>1569</v>
      </c>
      <c r="W231" s="44">
        <v>20</v>
      </c>
      <c r="X231" s="44">
        <v>14</v>
      </c>
      <c r="Y231" s="44">
        <v>14</v>
      </c>
      <c r="Z231" s="4">
        <f t="shared" si="301"/>
        <v>48</v>
      </c>
      <c r="AA231" s="5">
        <f t="shared" si="275"/>
        <v>11</v>
      </c>
      <c r="AB231" s="38">
        <f t="shared" si="276"/>
        <v>228</v>
      </c>
      <c r="AC231" s="3">
        <f t="shared" si="277"/>
        <v>517</v>
      </c>
      <c r="AD231" s="5">
        <f t="shared" si="278"/>
        <v>44</v>
      </c>
      <c r="AE231" s="21"/>
      <c r="AF231" s="22"/>
      <c r="AG231" s="22"/>
      <c r="AH231" s="22"/>
      <c r="AI231" s="5">
        <f t="shared" si="291"/>
        <v>0</v>
      </c>
      <c r="AJ231" s="5">
        <f t="shared" si="256"/>
      </c>
      <c r="AK231" s="38">
        <f t="shared" si="298"/>
        <v>0</v>
      </c>
      <c r="AL231" s="3">
        <f t="shared" si="284"/>
        <v>517</v>
      </c>
      <c r="AM231" s="5">
        <f t="shared" si="257"/>
        <v>40</v>
      </c>
      <c r="AN231" s="21"/>
      <c r="AO231" s="22"/>
      <c r="AP231" s="22"/>
      <c r="AQ231" s="22"/>
      <c r="AR231" s="4">
        <f t="shared" si="285"/>
        <v>0</v>
      </c>
      <c r="AS231" s="5">
        <f t="shared" si="258"/>
      </c>
      <c r="AT231" s="38">
        <f t="shared" si="259"/>
        <v>0</v>
      </c>
      <c r="AU231" s="3">
        <f t="shared" si="286"/>
        <v>517</v>
      </c>
      <c r="AV231" s="5" t="e">
        <f t="shared" si="260"/>
        <v>#VALUE!</v>
      </c>
      <c r="AW231" s="21"/>
      <c r="AX231" s="22"/>
      <c r="AY231" s="22"/>
      <c r="AZ231" s="22"/>
      <c r="BA231" s="5">
        <f t="shared" si="299"/>
        <v>0</v>
      </c>
      <c r="BB231" s="5">
        <f t="shared" si="261"/>
      </c>
      <c r="BC231" s="38">
        <f t="shared" si="300"/>
        <v>0</v>
      </c>
      <c r="BD231" s="3">
        <f t="shared" si="293"/>
        <v>517</v>
      </c>
      <c r="BE231" s="5" t="e">
        <f t="shared" si="262"/>
        <v>#VALUE!</v>
      </c>
      <c r="BF231" s="21"/>
      <c r="BG231" s="22"/>
      <c r="BH231" s="22"/>
      <c r="BI231" s="22"/>
      <c r="BJ231" s="4">
        <f t="shared" si="289"/>
        <v>0</v>
      </c>
      <c r="BK231" s="5">
        <f t="shared" si="263"/>
      </c>
      <c r="BL231" s="38">
        <f t="shared" si="264"/>
        <v>0</v>
      </c>
      <c r="BM231" s="3">
        <f t="shared" si="290"/>
        <v>517</v>
      </c>
      <c r="BN231" s="5" t="e">
        <f t="shared" si="265"/>
        <v>#VALUE!</v>
      </c>
      <c r="BO231" s="21"/>
      <c r="BP231" s="22"/>
      <c r="BQ231" s="22"/>
      <c r="BR231" s="22"/>
      <c r="BS231" s="5">
        <f t="shared" si="247"/>
        <v>0</v>
      </c>
      <c r="BT231" s="5">
        <f t="shared" si="266"/>
      </c>
      <c r="BU231" s="49">
        <f t="shared" si="267"/>
        <v>0</v>
      </c>
      <c r="BV231" s="3">
        <f t="shared" si="292"/>
        <v>517</v>
      </c>
      <c r="BW231" s="69" t="e">
        <f t="shared" si="268"/>
        <v>#VALUE!</v>
      </c>
    </row>
    <row r="232" spans="2:75" ht="15">
      <c r="B232" s="105" t="s">
        <v>118</v>
      </c>
      <c r="C232" s="106" t="s">
        <v>751</v>
      </c>
      <c r="D232" s="107">
        <v>1121100007</v>
      </c>
      <c r="E232" s="99" t="s">
        <v>283</v>
      </c>
      <c r="F232" s="95">
        <v>16</v>
      </c>
      <c r="G232" s="95">
        <v>11</v>
      </c>
      <c r="H232" s="95">
        <v>16</v>
      </c>
      <c r="I232" s="95">
        <f t="shared" si="294"/>
        <v>43</v>
      </c>
      <c r="J232" s="95">
        <f t="shared" si="295"/>
        <v>34</v>
      </c>
      <c r="K232" s="94">
        <f t="shared" si="296"/>
        <v>179</v>
      </c>
      <c r="L232" s="95">
        <f t="shared" si="297"/>
        <v>34</v>
      </c>
      <c r="M232" s="21" t="s">
        <v>1285</v>
      </c>
      <c r="N232" s="22">
        <v>11</v>
      </c>
      <c r="O232" s="22">
        <v>11</v>
      </c>
      <c r="P232" s="22">
        <v>13</v>
      </c>
      <c r="Q232" s="4">
        <f t="shared" si="252"/>
        <v>35</v>
      </c>
      <c r="R232" s="5">
        <f t="shared" si="253"/>
        <v>154</v>
      </c>
      <c r="S232" s="38">
        <f t="shared" si="254"/>
        <v>99</v>
      </c>
      <c r="T232" s="3">
        <f t="shared" si="255"/>
        <v>278</v>
      </c>
      <c r="U232" s="5">
        <f t="shared" si="274"/>
        <v>81</v>
      </c>
      <c r="V232" s="21" t="s">
        <v>1570</v>
      </c>
      <c r="W232" s="44">
        <v>13</v>
      </c>
      <c r="X232" s="44">
        <v>12</v>
      </c>
      <c r="Y232" s="44">
        <v>13</v>
      </c>
      <c r="Z232" s="4">
        <f t="shared" si="301"/>
        <v>38</v>
      </c>
      <c r="AA232" s="5">
        <f t="shared" si="275"/>
        <v>126</v>
      </c>
      <c r="AB232" s="38">
        <f t="shared" si="276"/>
        <v>113</v>
      </c>
      <c r="AC232" s="3">
        <f t="shared" si="277"/>
        <v>391</v>
      </c>
      <c r="AD232" s="5">
        <f t="shared" si="278"/>
        <v>95</v>
      </c>
      <c r="AE232" s="21"/>
      <c r="AF232" s="22"/>
      <c r="AG232" s="22"/>
      <c r="AH232" s="22"/>
      <c r="AI232" s="5"/>
      <c r="AJ232" s="5"/>
      <c r="AK232" s="38"/>
      <c r="AL232" s="3"/>
      <c r="AM232" s="5"/>
      <c r="AN232" s="21"/>
      <c r="AO232" s="22"/>
      <c r="AP232" s="22"/>
      <c r="AQ232" s="22"/>
      <c r="AR232" s="4"/>
      <c r="AS232" s="5">
        <f t="shared" si="258"/>
      </c>
      <c r="AT232" s="38"/>
      <c r="AU232" s="3"/>
      <c r="AV232" s="5"/>
      <c r="AW232" s="21"/>
      <c r="AX232" s="22"/>
      <c r="AY232" s="22"/>
      <c r="AZ232" s="22"/>
      <c r="BA232" s="5"/>
      <c r="BB232" s="5"/>
      <c r="BC232" s="38"/>
      <c r="BD232" s="3"/>
      <c r="BE232" s="5"/>
      <c r="BF232" s="21"/>
      <c r="BG232" s="22"/>
      <c r="BH232" s="22"/>
      <c r="BI232" s="22"/>
      <c r="BJ232" s="4">
        <f t="shared" si="289"/>
        <v>0</v>
      </c>
      <c r="BK232" s="5">
        <f t="shared" si="263"/>
      </c>
      <c r="BL232" s="38">
        <f t="shared" si="264"/>
        <v>0</v>
      </c>
      <c r="BM232" s="3">
        <f t="shared" si="290"/>
        <v>0</v>
      </c>
      <c r="BN232" s="5">
        <f t="shared" si="265"/>
      </c>
      <c r="BO232" s="21"/>
      <c r="BP232" s="22"/>
      <c r="BQ232" s="22"/>
      <c r="BR232" s="22"/>
      <c r="BS232" s="5">
        <f t="shared" si="247"/>
        <v>0</v>
      </c>
      <c r="BT232" s="5">
        <f t="shared" si="266"/>
      </c>
      <c r="BU232" s="49">
        <f t="shared" si="267"/>
        <v>0</v>
      </c>
      <c r="BV232" s="3">
        <f t="shared" si="292"/>
        <v>0</v>
      </c>
      <c r="BW232" s="69">
        <f t="shared" si="268"/>
      </c>
    </row>
    <row r="233" spans="2:75" ht="15">
      <c r="B233" s="105" t="s">
        <v>119</v>
      </c>
      <c r="C233" s="106" t="s">
        <v>751</v>
      </c>
      <c r="D233" s="107">
        <v>1121100011</v>
      </c>
      <c r="E233" s="99" t="s">
        <v>281</v>
      </c>
      <c r="F233" s="95">
        <v>16</v>
      </c>
      <c r="G233" s="95">
        <v>14</v>
      </c>
      <c r="H233" s="95">
        <v>13</v>
      </c>
      <c r="I233" s="95">
        <f t="shared" si="294"/>
        <v>43</v>
      </c>
      <c r="J233" s="95">
        <f t="shared" si="295"/>
        <v>34</v>
      </c>
      <c r="K233" s="94">
        <f t="shared" si="296"/>
        <v>179</v>
      </c>
      <c r="L233" s="95">
        <f t="shared" si="297"/>
        <v>34</v>
      </c>
      <c r="M233" s="21" t="s">
        <v>1286</v>
      </c>
      <c r="N233" s="22">
        <v>12</v>
      </c>
      <c r="O233" s="22">
        <v>13</v>
      </c>
      <c r="P233" s="22">
        <v>11</v>
      </c>
      <c r="Q233" s="4">
        <f t="shared" si="252"/>
        <v>36</v>
      </c>
      <c r="R233" s="5">
        <f t="shared" si="253"/>
        <v>128</v>
      </c>
      <c r="S233" s="38">
        <f t="shared" si="254"/>
        <v>125</v>
      </c>
      <c r="T233" s="3">
        <f t="shared" si="255"/>
        <v>304</v>
      </c>
      <c r="U233" s="5">
        <f t="shared" si="274"/>
        <v>67</v>
      </c>
      <c r="V233" s="21" t="s">
        <v>1421</v>
      </c>
      <c r="W233" s="44">
        <v>15</v>
      </c>
      <c r="X233" s="44">
        <v>15</v>
      </c>
      <c r="Y233" s="44">
        <v>14</v>
      </c>
      <c r="Z233" s="4">
        <f t="shared" si="301"/>
        <v>44</v>
      </c>
      <c r="AA233" s="5">
        <f t="shared" si="275"/>
        <v>48</v>
      </c>
      <c r="AB233" s="38">
        <f t="shared" si="276"/>
        <v>191</v>
      </c>
      <c r="AC233" s="3">
        <f t="shared" si="277"/>
        <v>495</v>
      </c>
      <c r="AD233" s="5">
        <f t="shared" si="278"/>
        <v>49</v>
      </c>
      <c r="AE233" s="21"/>
      <c r="AF233" s="22"/>
      <c r="AG233" s="22"/>
      <c r="AH233" s="22"/>
      <c r="AI233" s="5">
        <f aca="true" t="shared" si="302" ref="AI233:AI239">SUM(AF233:AH233)</f>
        <v>0</v>
      </c>
      <c r="AJ233" s="5">
        <f>IF(AE233="","",RANK(AI233,AI$7:AI$305))</f>
      </c>
      <c r="AK233" s="38">
        <f>IF(AJ233="",0,AI$306+1-AJ233)</f>
        <v>0</v>
      </c>
      <c r="AL233" s="3">
        <f aca="true" t="shared" si="303" ref="AL233:AL265">AK233+AC233</f>
        <v>495</v>
      </c>
      <c r="AM233" s="5">
        <f>IF(AL233=0,"",RANK(AL233,AL$7:AL$305))</f>
        <v>45</v>
      </c>
      <c r="AN233" s="21"/>
      <c r="AO233" s="22"/>
      <c r="AP233" s="22"/>
      <c r="AQ233" s="22"/>
      <c r="AR233" s="4">
        <f aca="true" t="shared" si="304" ref="AR233:AR265">SUM(AO233:AQ233)</f>
        <v>0</v>
      </c>
      <c r="AS233" s="5">
        <f t="shared" si="258"/>
      </c>
      <c r="AT233" s="38">
        <f>IF(AS233="",0,AR$306+1-AS233)</f>
        <v>0</v>
      </c>
      <c r="AU233" s="3">
        <f aca="true" t="shared" si="305" ref="AU233:AU265">AT233+AL233</f>
        <v>495</v>
      </c>
      <c r="AV233" s="5" t="e">
        <f>IF(AU233=0,"",RANK(AU233,AU$7:AU$305))</f>
        <v>#VALUE!</v>
      </c>
      <c r="AW233" s="21"/>
      <c r="AX233" s="22"/>
      <c r="AY233" s="22"/>
      <c r="AZ233" s="22"/>
      <c r="BA233" s="5">
        <f aca="true" t="shared" si="306" ref="BA233:BA239">SUM(AX233:AZ233)</f>
        <v>0</v>
      </c>
      <c r="BB233" s="5">
        <f>IF(AW233="","",RANK(BA233,BA$7:BA$305))</f>
      </c>
      <c r="BC233" s="38">
        <f>IF(BB233="",0,BA$306+1-BB233)</f>
        <v>0</v>
      </c>
      <c r="BD233" s="3">
        <f aca="true" t="shared" si="307" ref="BD233:BD265">BC233+AU233</f>
        <v>495</v>
      </c>
      <c r="BE233" s="5" t="e">
        <f>IF(BD233=0,"",RANK(BD233,BD$7:BD$305))</f>
        <v>#VALUE!</v>
      </c>
      <c r="BF233" s="21"/>
      <c r="BG233" s="22"/>
      <c r="BH233" s="22"/>
      <c r="BI233" s="22"/>
      <c r="BJ233" s="4">
        <f t="shared" si="289"/>
        <v>0</v>
      </c>
      <c r="BK233" s="5">
        <f t="shared" si="263"/>
      </c>
      <c r="BL233" s="38">
        <f t="shared" si="264"/>
        <v>0</v>
      </c>
      <c r="BM233" s="3">
        <f t="shared" si="290"/>
        <v>495</v>
      </c>
      <c r="BN233" s="5" t="e">
        <f t="shared" si="265"/>
        <v>#VALUE!</v>
      </c>
      <c r="BO233" s="21"/>
      <c r="BP233" s="22"/>
      <c r="BQ233" s="22"/>
      <c r="BR233" s="22"/>
      <c r="BS233" s="5">
        <f t="shared" si="247"/>
        <v>0</v>
      </c>
      <c r="BT233" s="5">
        <f t="shared" si="266"/>
      </c>
      <c r="BU233" s="49">
        <f t="shared" si="267"/>
        <v>0</v>
      </c>
      <c r="BV233" s="3">
        <f t="shared" si="292"/>
        <v>495</v>
      </c>
      <c r="BW233" s="69" t="e">
        <f t="shared" si="268"/>
        <v>#VALUE!</v>
      </c>
    </row>
    <row r="234" spans="2:75" ht="15">
      <c r="B234" s="105" t="s">
        <v>120</v>
      </c>
      <c r="C234" s="106" t="s">
        <v>751</v>
      </c>
      <c r="D234" s="107">
        <v>1121100012</v>
      </c>
      <c r="E234" s="65" t="s">
        <v>422</v>
      </c>
      <c r="F234" s="5">
        <v>13</v>
      </c>
      <c r="G234" s="5">
        <v>12</v>
      </c>
      <c r="H234" s="5">
        <v>12</v>
      </c>
      <c r="I234" s="5">
        <f t="shared" si="294"/>
        <v>37</v>
      </c>
      <c r="J234" s="5">
        <f t="shared" si="295"/>
        <v>100</v>
      </c>
      <c r="K234" s="4">
        <f t="shared" si="296"/>
        <v>113</v>
      </c>
      <c r="L234" s="5">
        <f t="shared" si="297"/>
        <v>100</v>
      </c>
      <c r="M234" s="21" t="s">
        <v>1092</v>
      </c>
      <c r="N234" s="22">
        <v>12</v>
      </c>
      <c r="O234" s="22">
        <v>16</v>
      </c>
      <c r="P234" s="22">
        <v>12</v>
      </c>
      <c r="Q234" s="4">
        <f t="shared" si="252"/>
        <v>40</v>
      </c>
      <c r="R234" s="5">
        <f t="shared" si="253"/>
        <v>60</v>
      </c>
      <c r="S234" s="38">
        <f t="shared" si="254"/>
        <v>193</v>
      </c>
      <c r="T234" s="3">
        <f t="shared" si="255"/>
        <v>306</v>
      </c>
      <c r="U234" s="5">
        <f t="shared" si="274"/>
        <v>63</v>
      </c>
      <c r="V234" s="21" t="s">
        <v>1571</v>
      </c>
      <c r="W234" s="44">
        <v>11</v>
      </c>
      <c r="X234" s="44">
        <v>12</v>
      </c>
      <c r="Y234" s="44">
        <v>14</v>
      </c>
      <c r="Z234" s="4">
        <f t="shared" si="301"/>
        <v>37</v>
      </c>
      <c r="AA234" s="5">
        <f t="shared" si="275"/>
        <v>147</v>
      </c>
      <c r="AB234" s="38">
        <f t="shared" si="276"/>
        <v>92</v>
      </c>
      <c r="AC234" s="3">
        <f t="shared" si="277"/>
        <v>398</v>
      </c>
      <c r="AD234" s="5">
        <f t="shared" si="278"/>
        <v>90</v>
      </c>
      <c r="AE234" s="21"/>
      <c r="AF234" s="22"/>
      <c r="AG234" s="22"/>
      <c r="AH234" s="22"/>
      <c r="AI234" s="5">
        <f t="shared" si="302"/>
        <v>0</v>
      </c>
      <c r="AJ234" s="5">
        <f>IF(AE234="","",RANK(AI234,AI$7:AI$305))</f>
      </c>
      <c r="AK234" s="38">
        <f>IF(AJ234="",0,AI$306+1-AJ234)</f>
        <v>0</v>
      </c>
      <c r="AL234" s="3">
        <f t="shared" si="303"/>
        <v>398</v>
      </c>
      <c r="AM234" s="5">
        <f>IF(AL234=0,"",RANK(AL234,AL$7:AL$305))</f>
        <v>80</v>
      </c>
      <c r="AN234" s="21"/>
      <c r="AO234" s="22"/>
      <c r="AP234" s="22"/>
      <c r="AQ234" s="22"/>
      <c r="AR234" s="4">
        <f t="shared" si="304"/>
        <v>0</v>
      </c>
      <c r="AS234" s="5">
        <f t="shared" si="258"/>
      </c>
      <c r="AT234" s="38">
        <f>IF(AS234="",0,AR$306+1-AS234)</f>
        <v>0</v>
      </c>
      <c r="AU234" s="3">
        <f t="shared" si="305"/>
        <v>398</v>
      </c>
      <c r="AV234" s="5" t="e">
        <f>IF(AU234=0,"",RANK(AU234,AU$7:AU$305))</f>
        <v>#VALUE!</v>
      </c>
      <c r="AW234" s="21"/>
      <c r="AX234" s="22"/>
      <c r="AY234" s="22"/>
      <c r="AZ234" s="22"/>
      <c r="BA234" s="5">
        <f t="shared" si="306"/>
        <v>0</v>
      </c>
      <c r="BB234" s="5">
        <f>IF(AW234="","",RANK(BA234,BA$7:BA$305))</f>
      </c>
      <c r="BC234" s="38">
        <f>IF(BB234="",0,BA$306+1-BB234)</f>
        <v>0</v>
      </c>
      <c r="BD234" s="3">
        <f t="shared" si="307"/>
        <v>398</v>
      </c>
      <c r="BE234" s="5" t="e">
        <f>IF(BD234=0,"",RANK(BD234,BD$7:BD$305))</f>
        <v>#VALUE!</v>
      </c>
      <c r="BF234" s="21"/>
      <c r="BG234" s="22"/>
      <c r="BH234" s="22"/>
      <c r="BI234" s="22"/>
      <c r="BJ234" s="4">
        <f t="shared" si="289"/>
        <v>0</v>
      </c>
      <c r="BK234" s="5">
        <f t="shared" si="263"/>
      </c>
      <c r="BL234" s="38">
        <f t="shared" si="264"/>
        <v>0</v>
      </c>
      <c r="BM234" s="3">
        <f t="shared" si="290"/>
        <v>398</v>
      </c>
      <c r="BN234" s="5" t="e">
        <f t="shared" si="265"/>
        <v>#VALUE!</v>
      </c>
      <c r="BO234" s="21"/>
      <c r="BP234" s="22"/>
      <c r="BQ234" s="22"/>
      <c r="BR234" s="22"/>
      <c r="BS234" s="5">
        <f t="shared" si="247"/>
        <v>0</v>
      </c>
      <c r="BT234" s="5">
        <f t="shared" si="266"/>
      </c>
      <c r="BU234" s="49">
        <f t="shared" si="267"/>
        <v>0</v>
      </c>
      <c r="BV234" s="3">
        <f t="shared" si="292"/>
        <v>398</v>
      </c>
      <c r="BW234" s="69" t="e">
        <f t="shared" si="268"/>
        <v>#VALUE!</v>
      </c>
    </row>
    <row r="235" spans="2:75" ht="15">
      <c r="B235" s="105" t="s">
        <v>1621</v>
      </c>
      <c r="C235" s="106" t="s">
        <v>751</v>
      </c>
      <c r="D235" s="107">
        <v>1121100013</v>
      </c>
      <c r="E235" s="65"/>
      <c r="F235" s="5"/>
      <c r="G235" s="5"/>
      <c r="H235" s="5"/>
      <c r="I235" s="5"/>
      <c r="J235" s="5"/>
      <c r="K235" s="4"/>
      <c r="L235" s="5"/>
      <c r="M235" s="21"/>
      <c r="N235" s="22"/>
      <c r="O235" s="22"/>
      <c r="P235" s="22"/>
      <c r="Q235" s="4"/>
      <c r="R235" s="5"/>
      <c r="S235" s="38"/>
      <c r="T235" s="3"/>
      <c r="U235" s="5">
        <f t="shared" si="274"/>
      </c>
      <c r="V235" s="21" t="s">
        <v>1572</v>
      </c>
      <c r="W235" s="44">
        <v>10</v>
      </c>
      <c r="X235" s="44">
        <v>10</v>
      </c>
      <c r="Y235" s="44">
        <v>12</v>
      </c>
      <c r="Z235" s="4">
        <f t="shared" si="301"/>
        <v>32</v>
      </c>
      <c r="AA235" s="5">
        <f t="shared" si="275"/>
        <v>214</v>
      </c>
      <c r="AB235" s="38">
        <f t="shared" si="276"/>
        <v>25</v>
      </c>
      <c r="AC235" s="3">
        <f t="shared" si="277"/>
        <v>25</v>
      </c>
      <c r="AD235" s="5">
        <f t="shared" si="278"/>
        <v>269</v>
      </c>
      <c r="AE235" s="21"/>
      <c r="AF235" s="22"/>
      <c r="AG235" s="22"/>
      <c r="AH235" s="22"/>
      <c r="AI235" s="5">
        <f t="shared" si="302"/>
        <v>0</v>
      </c>
      <c r="AJ235" s="5">
        <f>IF(AE235="","",RANK(AI235,AI$7:AI$305))</f>
      </c>
      <c r="AK235" s="38">
        <f>IF(AJ235="",0,AI$306+1-AJ235)</f>
        <v>0</v>
      </c>
      <c r="AL235" s="3">
        <f t="shared" si="303"/>
        <v>25</v>
      </c>
      <c r="AM235" s="5">
        <f>IF(AL235=0,"",RANK(AL235,AL$7:AL$305))</f>
        <v>245</v>
      </c>
      <c r="AN235" s="21"/>
      <c r="AO235" s="22"/>
      <c r="AP235" s="22"/>
      <c r="AQ235" s="22"/>
      <c r="AR235" s="4">
        <f t="shared" si="304"/>
        <v>0</v>
      </c>
      <c r="AS235" s="5">
        <f t="shared" si="258"/>
      </c>
      <c r="AT235" s="38">
        <f>IF(AS235="",0,AR$306+1-AS235)</f>
        <v>0</v>
      </c>
      <c r="AU235" s="3">
        <f t="shared" si="305"/>
        <v>25</v>
      </c>
      <c r="AV235" s="5" t="e">
        <f>IF(AU235=0,"",RANK(AU235,AU$7:AU$305))</f>
        <v>#VALUE!</v>
      </c>
      <c r="AW235" s="21"/>
      <c r="AX235" s="22"/>
      <c r="AY235" s="22"/>
      <c r="AZ235" s="22"/>
      <c r="BA235" s="5">
        <f t="shared" si="306"/>
        <v>0</v>
      </c>
      <c r="BB235" s="5">
        <f>IF(AW235="","",RANK(BA235,BA$7:BA$305))</f>
      </c>
      <c r="BC235" s="38">
        <f>IF(BB235="",0,BA$306+1-BB235)</f>
        <v>0</v>
      </c>
      <c r="BD235" s="3">
        <f t="shared" si="307"/>
        <v>25</v>
      </c>
      <c r="BE235" s="5" t="e">
        <f>IF(BD235=0,"",RANK(BD235,BD$7:BD$305))</f>
        <v>#VALUE!</v>
      </c>
      <c r="BF235" s="21"/>
      <c r="BG235" s="22"/>
      <c r="BH235" s="22"/>
      <c r="BI235" s="22"/>
      <c r="BJ235" s="4">
        <f t="shared" si="289"/>
        <v>0</v>
      </c>
      <c r="BK235" s="5">
        <f t="shared" si="263"/>
      </c>
      <c r="BL235" s="38">
        <f t="shared" si="264"/>
        <v>0</v>
      </c>
      <c r="BM235" s="3">
        <f t="shared" si="290"/>
        <v>25</v>
      </c>
      <c r="BN235" s="5" t="e">
        <f t="shared" si="265"/>
        <v>#VALUE!</v>
      </c>
      <c r="BO235" s="21"/>
      <c r="BP235" s="22"/>
      <c r="BQ235" s="22"/>
      <c r="BR235" s="22"/>
      <c r="BS235" s="5">
        <f t="shared" si="247"/>
        <v>0</v>
      </c>
      <c r="BT235" s="5">
        <f t="shared" si="266"/>
      </c>
      <c r="BU235" s="49">
        <f t="shared" si="267"/>
        <v>0</v>
      </c>
      <c r="BV235" s="3">
        <f t="shared" si="292"/>
        <v>25</v>
      </c>
      <c r="BW235" s="69" t="e">
        <f t="shared" si="268"/>
        <v>#VALUE!</v>
      </c>
    </row>
    <row r="236" spans="2:75" ht="15">
      <c r="B236" s="105" t="s">
        <v>152</v>
      </c>
      <c r="C236" s="106" t="s">
        <v>751</v>
      </c>
      <c r="D236" s="107">
        <v>1121100014</v>
      </c>
      <c r="E236" s="65" t="s">
        <v>441</v>
      </c>
      <c r="F236" s="5">
        <v>10</v>
      </c>
      <c r="G236" s="5">
        <v>11</v>
      </c>
      <c r="H236" s="5">
        <v>15</v>
      </c>
      <c r="I236" s="5">
        <f aca="true" t="shared" si="308" ref="I236:I253">SUM(F236:H236)</f>
        <v>36</v>
      </c>
      <c r="J236" s="5">
        <f aca="true" t="shared" si="309" ref="J236:J253">IF(E236="","",RANK(I236,I$7:I$346))</f>
        <v>115</v>
      </c>
      <c r="K236" s="4">
        <f aca="true" t="shared" si="310" ref="K236:K253">IF(J236="",0,I$355+1-J236)</f>
        <v>98</v>
      </c>
      <c r="L236" s="5">
        <f aca="true" t="shared" si="311" ref="L236:L253">IF(E236="","",RANK(K236,K$7:K$350))</f>
        <v>115</v>
      </c>
      <c r="M236" s="21" t="s">
        <v>1287</v>
      </c>
      <c r="N236" s="22">
        <v>12</v>
      </c>
      <c r="O236" s="22">
        <v>18</v>
      </c>
      <c r="P236" s="22">
        <v>13</v>
      </c>
      <c r="Q236" s="4">
        <f aca="true" t="shared" si="312" ref="Q236:Q280">SUM(N236:P236)</f>
        <v>43</v>
      </c>
      <c r="R236" s="5">
        <f aca="true" t="shared" si="313" ref="R236:R280">IF(M236="","",RANK(Q236,Q$7:Q$354))</f>
        <v>31</v>
      </c>
      <c r="S236" s="38">
        <f aca="true" t="shared" si="314" ref="S236:S280">IF(R236="",0,Q$355+1-R236)</f>
        <v>222</v>
      </c>
      <c r="T236" s="3">
        <f aca="true" t="shared" si="315" ref="T236:T280">S236+K236</f>
        <v>320</v>
      </c>
      <c r="U236" s="5">
        <f t="shared" si="274"/>
        <v>58</v>
      </c>
      <c r="V236" s="21" t="s">
        <v>1573</v>
      </c>
      <c r="W236" s="44">
        <v>13</v>
      </c>
      <c r="X236" s="44">
        <v>19</v>
      </c>
      <c r="Y236" s="44">
        <v>18</v>
      </c>
      <c r="Z236" s="4">
        <f t="shared" si="301"/>
        <v>50</v>
      </c>
      <c r="AA236" s="5">
        <f t="shared" si="275"/>
        <v>5</v>
      </c>
      <c r="AB236" s="38">
        <f t="shared" si="276"/>
        <v>234</v>
      </c>
      <c r="AC236" s="3">
        <f t="shared" si="277"/>
        <v>554</v>
      </c>
      <c r="AD236" s="5">
        <f t="shared" si="278"/>
        <v>19</v>
      </c>
      <c r="AE236" s="21"/>
      <c r="AF236" s="22"/>
      <c r="AG236" s="22"/>
      <c r="AH236" s="22"/>
      <c r="AI236" s="5"/>
      <c r="AJ236" s="5"/>
      <c r="AK236" s="38"/>
      <c r="AL236" s="3"/>
      <c r="AM236" s="5"/>
      <c r="AN236" s="21"/>
      <c r="AO236" s="22"/>
      <c r="AP236" s="22"/>
      <c r="AQ236" s="22"/>
      <c r="AR236" s="4"/>
      <c r="AS236" s="5"/>
      <c r="AT236" s="38"/>
      <c r="AU236" s="3"/>
      <c r="AV236" s="5"/>
      <c r="AW236" s="21"/>
      <c r="AX236" s="22"/>
      <c r="AY236" s="22"/>
      <c r="AZ236" s="22"/>
      <c r="BA236" s="5"/>
      <c r="BB236" s="5"/>
      <c r="BC236" s="38"/>
      <c r="BD236" s="3"/>
      <c r="BE236" s="5"/>
      <c r="BF236" s="21"/>
      <c r="BG236" s="22"/>
      <c r="BH236" s="22"/>
      <c r="BI236" s="22"/>
      <c r="BJ236" s="4"/>
      <c r="BK236" s="5"/>
      <c r="BL236" s="38"/>
      <c r="BM236" s="3"/>
      <c r="BN236" s="5"/>
      <c r="BO236" s="21"/>
      <c r="BP236" s="22"/>
      <c r="BQ236" s="22"/>
      <c r="BR236" s="22"/>
      <c r="BS236" s="5"/>
      <c r="BT236" s="5"/>
      <c r="BU236" s="49"/>
      <c r="BV236" s="3"/>
      <c r="BW236" s="69"/>
    </row>
    <row r="237" spans="2:75" ht="15">
      <c r="B237" s="105" t="s">
        <v>168</v>
      </c>
      <c r="C237" s="106" t="s">
        <v>751</v>
      </c>
      <c r="D237" s="107">
        <v>1121100017</v>
      </c>
      <c r="E237" s="65" t="s">
        <v>408</v>
      </c>
      <c r="F237" s="5">
        <v>11</v>
      </c>
      <c r="G237" s="5">
        <v>11</v>
      </c>
      <c r="H237" s="5">
        <v>15</v>
      </c>
      <c r="I237" s="5">
        <f t="shared" si="308"/>
        <v>37</v>
      </c>
      <c r="J237" s="5">
        <f t="shared" si="309"/>
        <v>100</v>
      </c>
      <c r="K237" s="4">
        <f t="shared" si="310"/>
        <v>113</v>
      </c>
      <c r="L237" s="5">
        <f t="shared" si="311"/>
        <v>100</v>
      </c>
      <c r="M237" s="21" t="s">
        <v>1288</v>
      </c>
      <c r="N237" s="22">
        <v>13</v>
      </c>
      <c r="O237" s="22">
        <v>10</v>
      </c>
      <c r="P237" s="22">
        <v>12</v>
      </c>
      <c r="Q237" s="4">
        <f t="shared" si="312"/>
        <v>35</v>
      </c>
      <c r="R237" s="5">
        <f t="shared" si="313"/>
        <v>154</v>
      </c>
      <c r="S237" s="38">
        <f t="shared" si="314"/>
        <v>99</v>
      </c>
      <c r="T237" s="3">
        <f t="shared" si="315"/>
        <v>212</v>
      </c>
      <c r="U237" s="5">
        <f t="shared" si="274"/>
        <v>143</v>
      </c>
      <c r="V237" s="21" t="s">
        <v>1574</v>
      </c>
      <c r="W237" s="44">
        <v>16</v>
      </c>
      <c r="X237" s="44">
        <v>12</v>
      </c>
      <c r="Y237" s="44">
        <v>14</v>
      </c>
      <c r="Z237" s="4">
        <f t="shared" si="301"/>
        <v>42</v>
      </c>
      <c r="AA237" s="5">
        <f t="shared" si="275"/>
        <v>66</v>
      </c>
      <c r="AB237" s="38">
        <f t="shared" si="276"/>
        <v>173</v>
      </c>
      <c r="AC237" s="3">
        <f t="shared" si="277"/>
        <v>385</v>
      </c>
      <c r="AD237" s="5">
        <f t="shared" si="278"/>
        <v>99</v>
      </c>
      <c r="AE237" s="21"/>
      <c r="AF237" s="22"/>
      <c r="AG237" s="22"/>
      <c r="AH237" s="22"/>
      <c r="AI237" s="5">
        <f t="shared" si="302"/>
        <v>0</v>
      </c>
      <c r="AJ237" s="5">
        <f aca="true" t="shared" si="316" ref="AJ237:AJ282">IF(AE237="","",RANK(AI237,AI$7:AI$305))</f>
      </c>
      <c r="AK237" s="38">
        <f>IF(AJ237="",0,AI$306+1-AJ237)</f>
        <v>0</v>
      </c>
      <c r="AL237" s="3">
        <f t="shared" si="303"/>
        <v>385</v>
      </c>
      <c r="AM237" s="5">
        <f aca="true" t="shared" si="317" ref="AM237:AM282">IF(AL237=0,"",RANK(AL237,AL$7:AL$305))</f>
        <v>88</v>
      </c>
      <c r="AN237" s="21"/>
      <c r="AO237" s="22"/>
      <c r="AP237" s="22"/>
      <c r="AQ237" s="22"/>
      <c r="AR237" s="4">
        <f t="shared" si="304"/>
        <v>0</v>
      </c>
      <c r="AS237" s="5">
        <f aca="true" t="shared" si="318" ref="AS237:AS268">IF(AN237="","",RANK(AR237,AR$7:AR$305))</f>
      </c>
      <c r="AT237" s="38">
        <f aca="true" t="shared" si="319" ref="AT237:AT265">IF(AS237="",0,AR$306+1-AS237)</f>
        <v>0</v>
      </c>
      <c r="AU237" s="3">
        <f t="shared" si="305"/>
        <v>385</v>
      </c>
      <c r="AV237" s="5" t="e">
        <f aca="true" t="shared" si="320" ref="AV237:AV282">IF(AU237=0,"",RANK(AU237,AU$7:AU$305))</f>
        <v>#VALUE!</v>
      </c>
      <c r="AW237" s="21"/>
      <c r="AX237" s="22"/>
      <c r="AY237" s="22"/>
      <c r="AZ237" s="22"/>
      <c r="BA237" s="5">
        <f t="shared" si="306"/>
        <v>0</v>
      </c>
      <c r="BB237" s="5">
        <f aca="true" t="shared" si="321" ref="BB237:BB282">IF(AW237="","",RANK(BA237,BA$7:BA$305))</f>
      </c>
      <c r="BC237" s="38">
        <f>IF(BB237="",0,BA$306+1-BB237)</f>
        <v>0</v>
      </c>
      <c r="BD237" s="3">
        <f t="shared" si="307"/>
        <v>385</v>
      </c>
      <c r="BE237" s="5" t="e">
        <f aca="true" t="shared" si="322" ref="BE237:BE282">IF(BD237=0,"",RANK(BD237,BD$7:BD$305))</f>
        <v>#VALUE!</v>
      </c>
      <c r="BF237" s="21"/>
      <c r="BG237" s="22"/>
      <c r="BH237" s="22"/>
      <c r="BI237" s="22"/>
      <c r="BJ237" s="4">
        <f t="shared" si="289"/>
        <v>0</v>
      </c>
      <c r="BK237" s="5">
        <f aca="true" t="shared" si="323" ref="BK237:BK268">IF(BF237="","",RANK(BJ237,BJ$7:BJ$305))</f>
      </c>
      <c r="BL237" s="38">
        <f aca="true" t="shared" si="324" ref="BL237:BL274">IF(BK237="",0,BJ$306+1-BK237)</f>
        <v>0</v>
      </c>
      <c r="BM237" s="3">
        <f t="shared" si="290"/>
        <v>385</v>
      </c>
      <c r="BN237" s="5" t="e">
        <f aca="true" t="shared" si="325" ref="BN237:BN268">IF(BM237=0,"",RANK(BM237,BM$7:BM$305))</f>
        <v>#VALUE!</v>
      </c>
      <c r="BO237" s="21"/>
      <c r="BP237" s="22"/>
      <c r="BQ237" s="22"/>
      <c r="BR237" s="22"/>
      <c r="BS237" s="5">
        <f t="shared" si="247"/>
        <v>0</v>
      </c>
      <c r="BT237" s="5">
        <f aca="true" t="shared" si="326" ref="BT237:BT268">IF(BO237="","",RANK(BS237,BS$8:BS$305))</f>
      </c>
      <c r="BU237" s="49">
        <f aca="true" t="shared" si="327" ref="BU237:BU271">IF(BT237="",0,BS$306+1-BT237)</f>
        <v>0</v>
      </c>
      <c r="BV237" s="3">
        <f t="shared" si="292"/>
        <v>385</v>
      </c>
      <c r="BW237" s="69" t="e">
        <f aca="true" t="shared" si="328" ref="BW237:BW268">IF(BV237=0,"",RANK(BV237,BV$8:BV$305))</f>
        <v>#VALUE!</v>
      </c>
    </row>
    <row r="238" spans="2:75" ht="15">
      <c r="B238" s="105" t="s">
        <v>121</v>
      </c>
      <c r="C238" s="106" t="s">
        <v>751</v>
      </c>
      <c r="D238" s="107">
        <v>1121100022</v>
      </c>
      <c r="E238" s="65" t="s">
        <v>397</v>
      </c>
      <c r="F238" s="5">
        <v>12</v>
      </c>
      <c r="G238" s="5">
        <v>10</v>
      </c>
      <c r="H238" s="5">
        <v>16</v>
      </c>
      <c r="I238" s="5">
        <f t="shared" si="308"/>
        <v>38</v>
      </c>
      <c r="J238" s="5">
        <f t="shared" si="309"/>
        <v>89</v>
      </c>
      <c r="K238" s="4">
        <f t="shared" si="310"/>
        <v>124</v>
      </c>
      <c r="L238" s="5">
        <f t="shared" si="311"/>
        <v>89</v>
      </c>
      <c r="M238" s="21" t="s">
        <v>1289</v>
      </c>
      <c r="N238" s="22">
        <v>11</v>
      </c>
      <c r="O238" s="22">
        <v>12</v>
      </c>
      <c r="P238" s="22">
        <v>12</v>
      </c>
      <c r="Q238" s="4">
        <f t="shared" si="312"/>
        <v>35</v>
      </c>
      <c r="R238" s="5">
        <f t="shared" si="313"/>
        <v>154</v>
      </c>
      <c r="S238" s="38">
        <f t="shared" si="314"/>
        <v>99</v>
      </c>
      <c r="T238" s="3">
        <f t="shared" si="315"/>
        <v>223</v>
      </c>
      <c r="U238" s="5">
        <f t="shared" si="274"/>
        <v>127</v>
      </c>
      <c r="V238" s="21" t="s">
        <v>1575</v>
      </c>
      <c r="W238" s="44">
        <v>16</v>
      </c>
      <c r="X238" s="44">
        <v>14</v>
      </c>
      <c r="Y238" s="44">
        <v>15</v>
      </c>
      <c r="Z238" s="4">
        <f t="shared" si="301"/>
        <v>45</v>
      </c>
      <c r="AA238" s="5">
        <f t="shared" si="275"/>
        <v>32</v>
      </c>
      <c r="AB238" s="38">
        <f t="shared" si="276"/>
        <v>207</v>
      </c>
      <c r="AC238" s="3">
        <f t="shared" si="277"/>
        <v>430</v>
      </c>
      <c r="AD238" s="5">
        <f t="shared" si="278"/>
        <v>75</v>
      </c>
      <c r="AE238" s="21"/>
      <c r="AF238" s="22"/>
      <c r="AG238" s="22"/>
      <c r="AH238" s="22"/>
      <c r="AI238" s="5">
        <f t="shared" si="302"/>
        <v>0</v>
      </c>
      <c r="AJ238" s="5">
        <f t="shared" si="316"/>
      </c>
      <c r="AK238" s="38">
        <f>IF(AJ238="",0,AI$306+1-AJ238)</f>
        <v>0</v>
      </c>
      <c r="AL238" s="3">
        <f t="shared" si="303"/>
        <v>430</v>
      </c>
      <c r="AM238" s="5">
        <f t="shared" si="317"/>
        <v>66</v>
      </c>
      <c r="AN238" s="21"/>
      <c r="AO238" s="22"/>
      <c r="AP238" s="22"/>
      <c r="AQ238" s="22"/>
      <c r="AR238" s="4">
        <f t="shared" si="304"/>
        <v>0</v>
      </c>
      <c r="AS238" s="5">
        <f t="shared" si="318"/>
      </c>
      <c r="AT238" s="38">
        <f t="shared" si="319"/>
        <v>0</v>
      </c>
      <c r="AU238" s="3">
        <f t="shared" si="305"/>
        <v>430</v>
      </c>
      <c r="AV238" s="5" t="e">
        <f t="shared" si="320"/>
        <v>#VALUE!</v>
      </c>
      <c r="AW238" s="21"/>
      <c r="AX238" s="22"/>
      <c r="AY238" s="22"/>
      <c r="AZ238" s="22"/>
      <c r="BA238" s="5">
        <f t="shared" si="306"/>
        <v>0</v>
      </c>
      <c r="BB238" s="5">
        <f t="shared" si="321"/>
      </c>
      <c r="BC238" s="38">
        <f>IF(BB238="",0,BA$306+1-BB238)</f>
        <v>0</v>
      </c>
      <c r="BD238" s="3">
        <f t="shared" si="307"/>
        <v>430</v>
      </c>
      <c r="BE238" s="5" t="e">
        <f t="shared" si="322"/>
        <v>#VALUE!</v>
      </c>
      <c r="BF238" s="21"/>
      <c r="BG238" s="22"/>
      <c r="BH238" s="22"/>
      <c r="BI238" s="22"/>
      <c r="BJ238" s="4">
        <f t="shared" si="289"/>
        <v>0</v>
      </c>
      <c r="BK238" s="5">
        <f t="shared" si="323"/>
      </c>
      <c r="BL238" s="38">
        <f t="shared" si="324"/>
        <v>0</v>
      </c>
      <c r="BM238" s="3">
        <f t="shared" si="290"/>
        <v>430</v>
      </c>
      <c r="BN238" s="5" t="e">
        <f t="shared" si="325"/>
        <v>#VALUE!</v>
      </c>
      <c r="BO238" s="21"/>
      <c r="BP238" s="22"/>
      <c r="BQ238" s="22"/>
      <c r="BR238" s="22"/>
      <c r="BS238" s="5">
        <f t="shared" si="247"/>
        <v>0</v>
      </c>
      <c r="BT238" s="5">
        <f t="shared" si="326"/>
      </c>
      <c r="BU238" s="49">
        <f t="shared" si="327"/>
        <v>0</v>
      </c>
      <c r="BV238" s="3">
        <f t="shared" si="292"/>
        <v>430</v>
      </c>
      <c r="BW238" s="69" t="e">
        <f t="shared" si="328"/>
        <v>#VALUE!</v>
      </c>
    </row>
    <row r="239" spans="2:75" ht="15">
      <c r="B239" s="105" t="s">
        <v>122</v>
      </c>
      <c r="C239" s="106" t="s">
        <v>751</v>
      </c>
      <c r="D239" s="107">
        <v>1121100027</v>
      </c>
      <c r="E239" s="65" t="s">
        <v>341</v>
      </c>
      <c r="F239" s="5">
        <v>14</v>
      </c>
      <c r="G239" s="5">
        <v>11</v>
      </c>
      <c r="H239" s="5">
        <v>15</v>
      </c>
      <c r="I239" s="5">
        <f t="shared" si="308"/>
        <v>40</v>
      </c>
      <c r="J239" s="5">
        <f t="shared" si="309"/>
        <v>64</v>
      </c>
      <c r="K239" s="4">
        <f t="shared" si="310"/>
        <v>149</v>
      </c>
      <c r="L239" s="5">
        <f t="shared" si="311"/>
        <v>64</v>
      </c>
      <c r="M239" s="21" t="s">
        <v>1290</v>
      </c>
      <c r="N239" s="22">
        <v>13</v>
      </c>
      <c r="O239" s="22">
        <v>14</v>
      </c>
      <c r="P239" s="22">
        <v>13</v>
      </c>
      <c r="Q239" s="4">
        <f t="shared" si="312"/>
        <v>40</v>
      </c>
      <c r="R239" s="5">
        <f t="shared" si="313"/>
        <v>60</v>
      </c>
      <c r="S239" s="38">
        <f t="shared" si="314"/>
        <v>193</v>
      </c>
      <c r="T239" s="3">
        <f t="shared" si="315"/>
        <v>342</v>
      </c>
      <c r="U239" s="5">
        <f t="shared" si="274"/>
        <v>45</v>
      </c>
      <c r="V239" s="21" t="s">
        <v>1576</v>
      </c>
      <c r="W239" s="44">
        <v>10</v>
      </c>
      <c r="X239" s="44">
        <v>13</v>
      </c>
      <c r="Y239" s="44">
        <v>13</v>
      </c>
      <c r="Z239" s="4">
        <f t="shared" si="301"/>
        <v>36</v>
      </c>
      <c r="AA239" s="5">
        <f t="shared" si="275"/>
        <v>163</v>
      </c>
      <c r="AB239" s="38">
        <f t="shared" si="276"/>
        <v>76</v>
      </c>
      <c r="AC239" s="3">
        <f t="shared" si="277"/>
        <v>418</v>
      </c>
      <c r="AD239" s="5">
        <f t="shared" si="278"/>
        <v>83</v>
      </c>
      <c r="AE239" s="21"/>
      <c r="AF239" s="22"/>
      <c r="AG239" s="22"/>
      <c r="AH239" s="22"/>
      <c r="AI239" s="5">
        <f t="shared" si="302"/>
        <v>0</v>
      </c>
      <c r="AJ239" s="5">
        <f t="shared" si="316"/>
      </c>
      <c r="AK239" s="38">
        <f>IF(AJ239="",0,AI$306+1-AJ239)</f>
        <v>0</v>
      </c>
      <c r="AL239" s="3">
        <f t="shared" si="303"/>
        <v>418</v>
      </c>
      <c r="AM239" s="5">
        <f t="shared" si="317"/>
        <v>73</v>
      </c>
      <c r="AN239" s="21"/>
      <c r="AO239" s="22"/>
      <c r="AP239" s="22"/>
      <c r="AQ239" s="22"/>
      <c r="AR239" s="4">
        <f t="shared" si="304"/>
        <v>0</v>
      </c>
      <c r="AS239" s="5">
        <f t="shared" si="318"/>
      </c>
      <c r="AT239" s="38">
        <f t="shared" si="319"/>
        <v>0</v>
      </c>
      <c r="AU239" s="3">
        <f t="shared" si="305"/>
        <v>418</v>
      </c>
      <c r="AV239" s="5" t="e">
        <f t="shared" si="320"/>
        <v>#VALUE!</v>
      </c>
      <c r="AW239" s="21"/>
      <c r="AX239" s="22"/>
      <c r="AY239" s="22"/>
      <c r="AZ239" s="22"/>
      <c r="BA239" s="5">
        <f t="shared" si="306"/>
        <v>0</v>
      </c>
      <c r="BB239" s="5">
        <f t="shared" si="321"/>
      </c>
      <c r="BC239" s="38">
        <f>IF(BB239="",0,BA$306+1-BB239)</f>
        <v>0</v>
      </c>
      <c r="BD239" s="3">
        <f t="shared" si="307"/>
        <v>418</v>
      </c>
      <c r="BE239" s="5" t="e">
        <f t="shared" si="322"/>
        <v>#VALUE!</v>
      </c>
      <c r="BF239" s="21"/>
      <c r="BG239" s="22"/>
      <c r="BH239" s="22"/>
      <c r="BI239" s="22"/>
      <c r="BJ239" s="4">
        <f t="shared" si="289"/>
        <v>0</v>
      </c>
      <c r="BK239" s="5">
        <f t="shared" si="323"/>
      </c>
      <c r="BL239" s="38">
        <f t="shared" si="324"/>
        <v>0</v>
      </c>
      <c r="BM239" s="3">
        <f t="shared" si="290"/>
        <v>418</v>
      </c>
      <c r="BN239" s="5" t="e">
        <f t="shared" si="325"/>
        <v>#VALUE!</v>
      </c>
      <c r="BO239" s="21"/>
      <c r="BP239" s="22"/>
      <c r="BQ239" s="22"/>
      <c r="BR239" s="22"/>
      <c r="BS239" s="5">
        <f t="shared" si="247"/>
        <v>0</v>
      </c>
      <c r="BT239" s="5">
        <f t="shared" si="326"/>
      </c>
      <c r="BU239" s="49">
        <f t="shared" si="327"/>
        <v>0</v>
      </c>
      <c r="BV239" s="3">
        <f t="shared" si="292"/>
        <v>418</v>
      </c>
      <c r="BW239" s="69" t="e">
        <f t="shared" si="328"/>
        <v>#VALUE!</v>
      </c>
    </row>
    <row r="240" spans="2:75" ht="15">
      <c r="B240" s="105" t="s">
        <v>123</v>
      </c>
      <c r="C240" s="106" t="s">
        <v>751</v>
      </c>
      <c r="D240" s="107">
        <v>1121100028</v>
      </c>
      <c r="E240" s="65" t="s">
        <v>536</v>
      </c>
      <c r="F240" s="5">
        <v>11</v>
      </c>
      <c r="G240" s="5">
        <v>11</v>
      </c>
      <c r="H240" s="5">
        <v>11</v>
      </c>
      <c r="I240" s="5">
        <f t="shared" si="308"/>
        <v>33</v>
      </c>
      <c r="J240" s="5">
        <f t="shared" si="309"/>
        <v>163</v>
      </c>
      <c r="K240" s="4">
        <f t="shared" si="310"/>
        <v>50</v>
      </c>
      <c r="L240" s="5">
        <f t="shared" si="311"/>
        <v>163</v>
      </c>
      <c r="M240" s="21" t="s">
        <v>1291</v>
      </c>
      <c r="N240" s="22">
        <v>11</v>
      </c>
      <c r="O240" s="22">
        <v>12</v>
      </c>
      <c r="P240" s="22">
        <v>13</v>
      </c>
      <c r="Q240" s="5">
        <f t="shared" si="312"/>
        <v>36</v>
      </c>
      <c r="R240" s="5">
        <f t="shared" si="313"/>
        <v>128</v>
      </c>
      <c r="S240" s="38">
        <f t="shared" si="314"/>
        <v>125</v>
      </c>
      <c r="T240" s="3">
        <f t="shared" si="315"/>
        <v>175</v>
      </c>
      <c r="U240" s="5">
        <f t="shared" si="274"/>
        <v>171</v>
      </c>
      <c r="V240" s="21" t="s">
        <v>1577</v>
      </c>
      <c r="W240" s="44">
        <v>12</v>
      </c>
      <c r="X240" s="44">
        <v>11</v>
      </c>
      <c r="Y240" s="44">
        <v>12</v>
      </c>
      <c r="Z240" s="4">
        <f t="shared" si="301"/>
        <v>35</v>
      </c>
      <c r="AA240" s="5">
        <f t="shared" si="275"/>
        <v>182</v>
      </c>
      <c r="AB240" s="38">
        <f t="shared" si="276"/>
        <v>57</v>
      </c>
      <c r="AC240" s="3">
        <f t="shared" si="277"/>
        <v>232</v>
      </c>
      <c r="AD240" s="5">
        <f t="shared" si="278"/>
        <v>184</v>
      </c>
      <c r="AE240" s="21"/>
      <c r="AF240" s="22"/>
      <c r="AG240" s="22"/>
      <c r="AH240" s="22"/>
      <c r="AI240" s="5"/>
      <c r="AJ240" s="5">
        <f t="shared" si="316"/>
      </c>
      <c r="AK240" s="38"/>
      <c r="AL240" s="3">
        <f t="shared" si="303"/>
        <v>232</v>
      </c>
      <c r="AM240" s="5">
        <f t="shared" si="317"/>
        <v>163</v>
      </c>
      <c r="AN240" s="21"/>
      <c r="AO240" s="22"/>
      <c r="AP240" s="22"/>
      <c r="AQ240" s="22"/>
      <c r="AR240" s="4">
        <f t="shared" si="304"/>
        <v>0</v>
      </c>
      <c r="AS240" s="5">
        <f t="shared" si="318"/>
      </c>
      <c r="AT240" s="38">
        <f t="shared" si="319"/>
        <v>0</v>
      </c>
      <c r="AU240" s="3">
        <f t="shared" si="305"/>
        <v>232</v>
      </c>
      <c r="AV240" s="5" t="e">
        <f t="shared" si="320"/>
        <v>#VALUE!</v>
      </c>
      <c r="AW240" s="21"/>
      <c r="AX240" s="22"/>
      <c r="AY240" s="22"/>
      <c r="AZ240" s="22"/>
      <c r="BA240" s="5"/>
      <c r="BB240" s="5">
        <f t="shared" si="321"/>
      </c>
      <c r="BC240" s="40"/>
      <c r="BD240" s="3">
        <f t="shared" si="307"/>
        <v>232</v>
      </c>
      <c r="BE240" s="5" t="e">
        <f t="shared" si="322"/>
        <v>#VALUE!</v>
      </c>
      <c r="BF240" s="21"/>
      <c r="BG240" s="22"/>
      <c r="BH240" s="22"/>
      <c r="BI240" s="22"/>
      <c r="BJ240" s="4">
        <f t="shared" si="289"/>
        <v>0</v>
      </c>
      <c r="BK240" s="5">
        <f t="shared" si="323"/>
      </c>
      <c r="BL240" s="38">
        <f t="shared" si="324"/>
        <v>0</v>
      </c>
      <c r="BM240" s="3">
        <f t="shared" si="290"/>
        <v>232</v>
      </c>
      <c r="BN240" s="5" t="e">
        <f t="shared" si="325"/>
        <v>#VALUE!</v>
      </c>
      <c r="BO240" s="21"/>
      <c r="BP240" s="22"/>
      <c r="BQ240" s="22"/>
      <c r="BR240" s="22"/>
      <c r="BS240" s="5">
        <f t="shared" si="247"/>
        <v>0</v>
      </c>
      <c r="BT240" s="5">
        <f t="shared" si="326"/>
      </c>
      <c r="BU240" s="49">
        <f t="shared" si="327"/>
        <v>0</v>
      </c>
      <c r="BV240" s="3">
        <f t="shared" si="292"/>
        <v>232</v>
      </c>
      <c r="BW240" s="69" t="e">
        <f t="shared" si="328"/>
        <v>#VALUE!</v>
      </c>
    </row>
    <row r="241" spans="2:75" ht="15">
      <c r="B241" s="105" t="s">
        <v>1040</v>
      </c>
      <c r="C241" s="106" t="s">
        <v>751</v>
      </c>
      <c r="D241" s="107">
        <v>1121100033</v>
      </c>
      <c r="E241" s="99" t="s">
        <v>226</v>
      </c>
      <c r="F241" s="95">
        <v>20</v>
      </c>
      <c r="G241" s="95">
        <v>12</v>
      </c>
      <c r="H241" s="95">
        <v>15</v>
      </c>
      <c r="I241" s="95">
        <f t="shared" si="308"/>
        <v>47</v>
      </c>
      <c r="J241" s="95">
        <f t="shared" si="309"/>
        <v>8</v>
      </c>
      <c r="K241" s="94">
        <f t="shared" si="310"/>
        <v>205</v>
      </c>
      <c r="L241" s="95">
        <f t="shared" si="311"/>
        <v>8</v>
      </c>
      <c r="M241" s="21" t="s">
        <v>1292</v>
      </c>
      <c r="N241" s="22">
        <v>12</v>
      </c>
      <c r="O241" s="22">
        <v>8</v>
      </c>
      <c r="P241" s="22">
        <v>13</v>
      </c>
      <c r="Q241" s="4">
        <f t="shared" si="312"/>
        <v>33</v>
      </c>
      <c r="R241" s="5">
        <f t="shared" si="313"/>
        <v>183</v>
      </c>
      <c r="S241" s="38">
        <f t="shared" si="314"/>
        <v>70</v>
      </c>
      <c r="T241" s="3">
        <f t="shared" si="315"/>
        <v>275</v>
      </c>
      <c r="U241" s="5">
        <f t="shared" si="274"/>
        <v>84</v>
      </c>
      <c r="V241" s="21" t="s">
        <v>1578</v>
      </c>
      <c r="W241" s="44">
        <v>12</v>
      </c>
      <c r="X241" s="44">
        <v>13</v>
      </c>
      <c r="Y241" s="44">
        <v>9</v>
      </c>
      <c r="Z241" s="4">
        <f t="shared" si="301"/>
        <v>34</v>
      </c>
      <c r="AA241" s="5">
        <f t="shared" si="275"/>
        <v>197</v>
      </c>
      <c r="AB241" s="38">
        <f t="shared" si="276"/>
        <v>42</v>
      </c>
      <c r="AC241" s="3">
        <f t="shared" si="277"/>
        <v>317</v>
      </c>
      <c r="AD241" s="5">
        <f t="shared" si="278"/>
        <v>145</v>
      </c>
      <c r="AE241" s="21"/>
      <c r="AF241" s="22"/>
      <c r="AG241" s="22"/>
      <c r="AH241" s="22"/>
      <c r="AI241" s="5">
        <f>SUM(AF241:AH241)</f>
        <v>0</v>
      </c>
      <c r="AJ241" s="5">
        <f t="shared" si="316"/>
      </c>
      <c r="AK241" s="38">
        <f>IF(AJ241="",0,AI$306+1-AJ241)</f>
        <v>0</v>
      </c>
      <c r="AL241" s="3">
        <f t="shared" si="303"/>
        <v>317</v>
      </c>
      <c r="AM241" s="5">
        <f t="shared" si="317"/>
        <v>128</v>
      </c>
      <c r="AN241" s="21"/>
      <c r="AO241" s="22"/>
      <c r="AP241" s="22"/>
      <c r="AQ241" s="22"/>
      <c r="AR241" s="4">
        <f t="shared" si="304"/>
        <v>0</v>
      </c>
      <c r="AS241" s="5">
        <f t="shared" si="318"/>
      </c>
      <c r="AT241" s="38">
        <f t="shared" si="319"/>
        <v>0</v>
      </c>
      <c r="AU241" s="3">
        <f t="shared" si="305"/>
        <v>317</v>
      </c>
      <c r="AV241" s="5" t="e">
        <f t="shared" si="320"/>
        <v>#VALUE!</v>
      </c>
      <c r="AW241" s="21"/>
      <c r="AX241" s="22"/>
      <c r="AY241" s="22"/>
      <c r="AZ241" s="22"/>
      <c r="BA241" s="5">
        <f>SUM(AX241:AZ241)</f>
        <v>0</v>
      </c>
      <c r="BB241" s="5">
        <f t="shared" si="321"/>
      </c>
      <c r="BC241" s="38">
        <f>IF(BB241="",0,BA$306+1-BB241)</f>
        <v>0</v>
      </c>
      <c r="BD241" s="3">
        <f t="shared" si="307"/>
        <v>317</v>
      </c>
      <c r="BE241" s="5" t="e">
        <f t="shared" si="322"/>
        <v>#VALUE!</v>
      </c>
      <c r="BF241" s="21"/>
      <c r="BG241" s="22"/>
      <c r="BH241" s="22"/>
      <c r="BI241" s="22"/>
      <c r="BJ241" s="4">
        <f t="shared" si="289"/>
        <v>0</v>
      </c>
      <c r="BK241" s="5">
        <f t="shared" si="323"/>
      </c>
      <c r="BL241" s="38">
        <f t="shared" si="324"/>
        <v>0</v>
      </c>
      <c r="BM241" s="3">
        <f t="shared" si="290"/>
        <v>317</v>
      </c>
      <c r="BN241" s="5" t="e">
        <f t="shared" si="325"/>
        <v>#VALUE!</v>
      </c>
      <c r="BO241" s="21"/>
      <c r="BP241" s="22"/>
      <c r="BQ241" s="22"/>
      <c r="BR241" s="22"/>
      <c r="BS241" s="5">
        <f t="shared" si="247"/>
        <v>0</v>
      </c>
      <c r="BT241" s="5">
        <f t="shared" si="326"/>
      </c>
      <c r="BU241" s="49">
        <f t="shared" si="327"/>
        <v>0</v>
      </c>
      <c r="BV241" s="3">
        <f t="shared" si="292"/>
        <v>317</v>
      </c>
      <c r="BW241" s="69" t="e">
        <f t="shared" si="328"/>
        <v>#VALUE!</v>
      </c>
    </row>
    <row r="242" spans="2:75" ht="15">
      <c r="B242" s="105" t="s">
        <v>165</v>
      </c>
      <c r="C242" s="106" t="s">
        <v>751</v>
      </c>
      <c r="D242" s="107">
        <v>1121100037</v>
      </c>
      <c r="E242" s="65" t="s">
        <v>339</v>
      </c>
      <c r="F242" s="5">
        <v>14</v>
      </c>
      <c r="G242" s="5">
        <v>10</v>
      </c>
      <c r="H242" s="5">
        <v>16</v>
      </c>
      <c r="I242" s="5">
        <f t="shared" si="308"/>
        <v>40</v>
      </c>
      <c r="J242" s="5">
        <f t="shared" si="309"/>
        <v>64</v>
      </c>
      <c r="K242" s="4">
        <f t="shared" si="310"/>
        <v>149</v>
      </c>
      <c r="L242" s="5">
        <f t="shared" si="311"/>
        <v>64</v>
      </c>
      <c r="M242" s="21" t="s">
        <v>1293</v>
      </c>
      <c r="N242" s="22">
        <v>12</v>
      </c>
      <c r="O242" s="22">
        <v>11</v>
      </c>
      <c r="P242" s="22">
        <v>11</v>
      </c>
      <c r="Q242" s="4">
        <f t="shared" si="312"/>
        <v>34</v>
      </c>
      <c r="R242" s="5">
        <f t="shared" si="313"/>
        <v>174</v>
      </c>
      <c r="S242" s="38">
        <f t="shared" si="314"/>
        <v>79</v>
      </c>
      <c r="T242" s="3">
        <f t="shared" si="315"/>
        <v>228</v>
      </c>
      <c r="U242" s="5">
        <f t="shared" si="274"/>
        <v>124</v>
      </c>
      <c r="V242" s="21" t="s">
        <v>1579</v>
      </c>
      <c r="W242" s="44">
        <v>13</v>
      </c>
      <c r="X242" s="44">
        <v>13</v>
      </c>
      <c r="Y242" s="44">
        <v>13</v>
      </c>
      <c r="Z242" s="4">
        <f t="shared" si="301"/>
        <v>39</v>
      </c>
      <c r="AA242" s="5">
        <f t="shared" si="275"/>
        <v>112</v>
      </c>
      <c r="AB242" s="38">
        <f t="shared" si="276"/>
        <v>127</v>
      </c>
      <c r="AC242" s="3">
        <f t="shared" si="277"/>
        <v>355</v>
      </c>
      <c r="AD242" s="5">
        <f t="shared" si="278"/>
        <v>110</v>
      </c>
      <c r="AE242" s="21"/>
      <c r="AF242" s="22"/>
      <c r="AG242" s="22"/>
      <c r="AH242" s="22"/>
      <c r="AI242" s="6">
        <f>SUM(AF242:AH242)</f>
        <v>0</v>
      </c>
      <c r="AJ242" s="5">
        <f t="shared" si="316"/>
      </c>
      <c r="AK242" s="38">
        <f>IF(AJ242="",0,AI$306+1-AJ242)</f>
        <v>0</v>
      </c>
      <c r="AL242" s="3">
        <f t="shared" si="303"/>
        <v>355</v>
      </c>
      <c r="AM242" s="5">
        <f t="shared" si="317"/>
        <v>97</v>
      </c>
      <c r="AN242" s="21"/>
      <c r="AO242" s="22"/>
      <c r="AP242" s="22"/>
      <c r="AQ242" s="22"/>
      <c r="AR242" s="4">
        <f t="shared" si="304"/>
        <v>0</v>
      </c>
      <c r="AS242" s="5">
        <f t="shared" si="318"/>
      </c>
      <c r="AT242" s="38">
        <f t="shared" si="319"/>
        <v>0</v>
      </c>
      <c r="AU242" s="3">
        <f t="shared" si="305"/>
        <v>355</v>
      </c>
      <c r="AV242" s="5" t="e">
        <f t="shared" si="320"/>
        <v>#VALUE!</v>
      </c>
      <c r="AW242" s="21"/>
      <c r="AX242" s="22"/>
      <c r="AY242" s="22"/>
      <c r="AZ242" s="22"/>
      <c r="BA242" s="5">
        <f>SUM(AX242:AZ242)</f>
        <v>0</v>
      </c>
      <c r="BB242" s="5">
        <f t="shared" si="321"/>
      </c>
      <c r="BC242" s="38">
        <f>IF(BB242="",0,BA$306+1-BB242)</f>
        <v>0</v>
      </c>
      <c r="BD242" s="3">
        <f t="shared" si="307"/>
        <v>355</v>
      </c>
      <c r="BE242" s="5" t="e">
        <f t="shared" si="322"/>
        <v>#VALUE!</v>
      </c>
      <c r="BF242" s="21"/>
      <c r="BG242" s="22"/>
      <c r="BH242" s="22"/>
      <c r="BI242" s="22"/>
      <c r="BJ242" s="4">
        <f t="shared" si="289"/>
        <v>0</v>
      </c>
      <c r="BK242" s="5">
        <f t="shared" si="323"/>
      </c>
      <c r="BL242" s="38">
        <f t="shared" si="324"/>
        <v>0</v>
      </c>
      <c r="BM242" s="3">
        <f t="shared" si="290"/>
        <v>355</v>
      </c>
      <c r="BN242" s="5" t="e">
        <f t="shared" si="325"/>
        <v>#VALUE!</v>
      </c>
      <c r="BO242" s="21"/>
      <c r="BP242" s="22"/>
      <c r="BQ242" s="22"/>
      <c r="BR242" s="22"/>
      <c r="BS242" s="5">
        <f t="shared" si="247"/>
        <v>0</v>
      </c>
      <c r="BT242" s="5">
        <f t="shared" si="326"/>
      </c>
      <c r="BU242" s="49">
        <f t="shared" si="327"/>
        <v>0</v>
      </c>
      <c r="BV242" s="3">
        <f t="shared" si="292"/>
        <v>355</v>
      </c>
      <c r="BW242" s="69" t="e">
        <f t="shared" si="328"/>
        <v>#VALUE!</v>
      </c>
    </row>
    <row r="243" spans="2:75" ht="15">
      <c r="B243" s="105" t="s">
        <v>154</v>
      </c>
      <c r="C243" s="106" t="s">
        <v>751</v>
      </c>
      <c r="D243" s="107">
        <v>1121100038</v>
      </c>
      <c r="E243" s="99" t="s">
        <v>251</v>
      </c>
      <c r="F243" s="95">
        <v>17</v>
      </c>
      <c r="G243" s="95">
        <v>14</v>
      </c>
      <c r="H243" s="95">
        <v>14</v>
      </c>
      <c r="I243" s="95">
        <f t="shared" si="308"/>
        <v>45</v>
      </c>
      <c r="J243" s="95">
        <f t="shared" si="309"/>
        <v>21</v>
      </c>
      <c r="K243" s="94">
        <f t="shared" si="310"/>
        <v>192</v>
      </c>
      <c r="L243" s="95">
        <f t="shared" si="311"/>
        <v>21</v>
      </c>
      <c r="M243" s="21" t="s">
        <v>1294</v>
      </c>
      <c r="N243" s="22">
        <v>11</v>
      </c>
      <c r="O243" s="22">
        <v>20</v>
      </c>
      <c r="P243" s="22">
        <v>14</v>
      </c>
      <c r="Q243" s="4">
        <f t="shared" si="312"/>
        <v>45</v>
      </c>
      <c r="R243" s="5">
        <f t="shared" si="313"/>
        <v>18</v>
      </c>
      <c r="S243" s="38">
        <f t="shared" si="314"/>
        <v>235</v>
      </c>
      <c r="T243" s="3">
        <f t="shared" si="315"/>
        <v>427</v>
      </c>
      <c r="U243" s="5">
        <f t="shared" si="274"/>
        <v>6</v>
      </c>
      <c r="V243" s="21" t="s">
        <v>1580</v>
      </c>
      <c r="W243" s="44">
        <v>12</v>
      </c>
      <c r="X243" s="44">
        <v>15</v>
      </c>
      <c r="Y243" s="44">
        <v>15</v>
      </c>
      <c r="Z243" s="4">
        <f t="shared" si="301"/>
        <v>42</v>
      </c>
      <c r="AA243" s="5">
        <f t="shared" si="275"/>
        <v>66</v>
      </c>
      <c r="AB243" s="38">
        <f t="shared" si="276"/>
        <v>173</v>
      </c>
      <c r="AC243" s="3">
        <f t="shared" si="277"/>
        <v>600</v>
      </c>
      <c r="AD243" s="5">
        <f t="shared" si="278"/>
        <v>8</v>
      </c>
      <c r="AE243" s="21"/>
      <c r="AF243" s="22"/>
      <c r="AG243" s="22"/>
      <c r="AH243" s="22"/>
      <c r="AI243" s="5">
        <f>SUM(AF243:AH243)</f>
        <v>0</v>
      </c>
      <c r="AJ243" s="5">
        <f t="shared" si="316"/>
      </c>
      <c r="AK243" s="38">
        <f>IF(AJ243="",0,AI$306+1-AJ243)</f>
        <v>0</v>
      </c>
      <c r="AL243" s="3">
        <f t="shared" si="303"/>
        <v>600</v>
      </c>
      <c r="AM243" s="5">
        <f t="shared" si="317"/>
        <v>8</v>
      </c>
      <c r="AN243" s="21"/>
      <c r="AO243" s="22"/>
      <c r="AP243" s="22"/>
      <c r="AQ243" s="22"/>
      <c r="AR243" s="4">
        <f t="shared" si="304"/>
        <v>0</v>
      </c>
      <c r="AS243" s="5">
        <f t="shared" si="318"/>
      </c>
      <c r="AT243" s="38">
        <f t="shared" si="319"/>
        <v>0</v>
      </c>
      <c r="AU243" s="3">
        <f t="shared" si="305"/>
        <v>600</v>
      </c>
      <c r="AV243" s="5" t="e">
        <f t="shared" si="320"/>
        <v>#VALUE!</v>
      </c>
      <c r="AW243" s="21"/>
      <c r="AX243" s="22"/>
      <c r="AY243" s="22"/>
      <c r="AZ243" s="22"/>
      <c r="BA243" s="5">
        <f>SUM(AX243:AZ243)</f>
        <v>0</v>
      </c>
      <c r="BB243" s="5">
        <f t="shared" si="321"/>
      </c>
      <c r="BC243" s="38">
        <f>IF(BB243="",0,BA$306+1-BB243)</f>
        <v>0</v>
      </c>
      <c r="BD243" s="3">
        <f t="shared" si="307"/>
        <v>600</v>
      </c>
      <c r="BE243" s="5" t="e">
        <f t="shared" si="322"/>
        <v>#VALUE!</v>
      </c>
      <c r="BF243" s="21"/>
      <c r="BG243" s="22"/>
      <c r="BH243" s="22"/>
      <c r="BI243" s="22"/>
      <c r="BJ243" s="4">
        <f t="shared" si="289"/>
        <v>0</v>
      </c>
      <c r="BK243" s="5">
        <f t="shared" si="323"/>
      </c>
      <c r="BL243" s="38">
        <f t="shared" si="324"/>
        <v>0</v>
      </c>
      <c r="BM243" s="3">
        <f t="shared" si="290"/>
        <v>600</v>
      </c>
      <c r="BN243" s="5" t="e">
        <f t="shared" si="325"/>
        <v>#VALUE!</v>
      </c>
      <c r="BO243" s="21"/>
      <c r="BP243" s="22"/>
      <c r="BQ243" s="22"/>
      <c r="BR243" s="22"/>
      <c r="BS243" s="5">
        <f t="shared" si="247"/>
        <v>0</v>
      </c>
      <c r="BT243" s="5">
        <f t="shared" si="326"/>
      </c>
      <c r="BU243" s="49">
        <f t="shared" si="327"/>
        <v>0</v>
      </c>
      <c r="BV243" s="3">
        <f t="shared" si="292"/>
        <v>600</v>
      </c>
      <c r="BW243" s="69" t="e">
        <f t="shared" si="328"/>
        <v>#VALUE!</v>
      </c>
    </row>
    <row r="244" spans="2:75" ht="15">
      <c r="B244" s="105" t="s">
        <v>1043</v>
      </c>
      <c r="C244" s="106" t="s">
        <v>751</v>
      </c>
      <c r="D244" s="107">
        <v>1121100039</v>
      </c>
      <c r="E244" s="65" t="s">
        <v>605</v>
      </c>
      <c r="F244" s="5">
        <v>9</v>
      </c>
      <c r="G244" s="5">
        <v>9</v>
      </c>
      <c r="H244" s="5">
        <v>11</v>
      </c>
      <c r="I244" s="5">
        <f t="shared" si="308"/>
        <v>29</v>
      </c>
      <c r="J244" s="5">
        <f t="shared" si="309"/>
        <v>201</v>
      </c>
      <c r="K244" s="4">
        <f t="shared" si="310"/>
        <v>12</v>
      </c>
      <c r="L244" s="5">
        <f t="shared" si="311"/>
        <v>201</v>
      </c>
      <c r="M244" s="21" t="s">
        <v>1295</v>
      </c>
      <c r="N244" s="22">
        <v>14</v>
      </c>
      <c r="O244" s="22">
        <v>11</v>
      </c>
      <c r="P244" s="22">
        <v>14</v>
      </c>
      <c r="Q244" s="4">
        <f t="shared" si="312"/>
        <v>39</v>
      </c>
      <c r="R244" s="5">
        <f t="shared" si="313"/>
        <v>77</v>
      </c>
      <c r="S244" s="38">
        <f t="shared" si="314"/>
        <v>176</v>
      </c>
      <c r="T244" s="3">
        <f t="shared" si="315"/>
        <v>188</v>
      </c>
      <c r="U244" s="5">
        <f t="shared" si="274"/>
        <v>160</v>
      </c>
      <c r="V244" s="21" t="s">
        <v>1581</v>
      </c>
      <c r="W244" s="44">
        <v>13</v>
      </c>
      <c r="X244" s="44">
        <v>12</v>
      </c>
      <c r="Y244" s="44">
        <v>10</v>
      </c>
      <c r="Z244" s="4">
        <f t="shared" si="301"/>
        <v>35</v>
      </c>
      <c r="AA244" s="5">
        <f t="shared" si="275"/>
        <v>182</v>
      </c>
      <c r="AB244" s="38">
        <f t="shared" si="276"/>
        <v>57</v>
      </c>
      <c r="AC244" s="3">
        <f t="shared" si="277"/>
        <v>245</v>
      </c>
      <c r="AD244" s="5">
        <f t="shared" si="278"/>
        <v>177</v>
      </c>
      <c r="AE244" s="21"/>
      <c r="AF244" s="22"/>
      <c r="AG244" s="22"/>
      <c r="AH244" s="22"/>
      <c r="AI244" s="5">
        <f>SUM(AF244:AH244)</f>
        <v>0</v>
      </c>
      <c r="AJ244" s="5">
        <f t="shared" si="316"/>
      </c>
      <c r="AK244" s="38">
        <f>IF(AJ244="",0,AI$306+1-AJ244)</f>
        <v>0</v>
      </c>
      <c r="AL244" s="3">
        <f t="shared" si="303"/>
        <v>245</v>
      </c>
      <c r="AM244" s="5">
        <f t="shared" si="317"/>
        <v>156</v>
      </c>
      <c r="AN244" s="21"/>
      <c r="AO244" s="22"/>
      <c r="AP244" s="22"/>
      <c r="AQ244" s="22"/>
      <c r="AR244" s="4">
        <f t="shared" si="304"/>
        <v>0</v>
      </c>
      <c r="AS244" s="5">
        <f t="shared" si="318"/>
      </c>
      <c r="AT244" s="38">
        <f t="shared" si="319"/>
        <v>0</v>
      </c>
      <c r="AU244" s="3">
        <f t="shared" si="305"/>
        <v>245</v>
      </c>
      <c r="AV244" s="5" t="e">
        <f t="shared" si="320"/>
        <v>#VALUE!</v>
      </c>
      <c r="AW244" s="21"/>
      <c r="AX244" s="22"/>
      <c r="AY244" s="22"/>
      <c r="AZ244" s="22"/>
      <c r="BA244" s="5">
        <f>SUM(AX244:AZ244)</f>
        <v>0</v>
      </c>
      <c r="BB244" s="5">
        <f t="shared" si="321"/>
      </c>
      <c r="BC244" s="38">
        <f>IF(BB244="",0,BA$306+1-BB244)</f>
        <v>0</v>
      </c>
      <c r="BD244" s="3">
        <f t="shared" si="307"/>
        <v>245</v>
      </c>
      <c r="BE244" s="5" t="e">
        <f t="shared" si="322"/>
        <v>#VALUE!</v>
      </c>
      <c r="BF244" s="21"/>
      <c r="BG244" s="22"/>
      <c r="BH244" s="22"/>
      <c r="BI244" s="22"/>
      <c r="BJ244" s="4">
        <f t="shared" si="289"/>
        <v>0</v>
      </c>
      <c r="BK244" s="5">
        <f t="shared" si="323"/>
      </c>
      <c r="BL244" s="38">
        <f t="shared" si="324"/>
        <v>0</v>
      </c>
      <c r="BM244" s="3">
        <f t="shared" si="290"/>
        <v>245</v>
      </c>
      <c r="BN244" s="5" t="e">
        <f t="shared" si="325"/>
        <v>#VALUE!</v>
      </c>
      <c r="BO244" s="21"/>
      <c r="BP244" s="22"/>
      <c r="BQ244" s="22"/>
      <c r="BR244" s="22"/>
      <c r="BS244" s="5">
        <f t="shared" si="247"/>
        <v>0</v>
      </c>
      <c r="BT244" s="5">
        <f t="shared" si="326"/>
      </c>
      <c r="BU244" s="49">
        <f t="shared" si="327"/>
        <v>0</v>
      </c>
      <c r="BV244" s="3">
        <f t="shared" si="292"/>
        <v>245</v>
      </c>
      <c r="BW244" s="69" t="e">
        <f t="shared" si="328"/>
        <v>#VALUE!</v>
      </c>
    </row>
    <row r="245" spans="2:75" ht="15">
      <c r="B245" s="105" t="s">
        <v>1045</v>
      </c>
      <c r="C245" s="106" t="s">
        <v>751</v>
      </c>
      <c r="D245" s="107">
        <v>1121100040</v>
      </c>
      <c r="E245" s="65" t="s">
        <v>562</v>
      </c>
      <c r="F245" s="5">
        <v>11</v>
      </c>
      <c r="G245" s="5">
        <v>12</v>
      </c>
      <c r="H245" s="5">
        <v>9</v>
      </c>
      <c r="I245" s="5">
        <f t="shared" si="308"/>
        <v>32</v>
      </c>
      <c r="J245" s="5">
        <f t="shared" si="309"/>
        <v>173</v>
      </c>
      <c r="K245" s="4">
        <f t="shared" si="310"/>
        <v>40</v>
      </c>
      <c r="L245" s="5">
        <f t="shared" si="311"/>
        <v>173</v>
      </c>
      <c r="M245" s="21" t="s">
        <v>1296</v>
      </c>
      <c r="N245" s="22">
        <v>13</v>
      </c>
      <c r="O245" s="22">
        <v>6</v>
      </c>
      <c r="P245" s="22">
        <v>13</v>
      </c>
      <c r="Q245" s="5">
        <f t="shared" si="312"/>
        <v>32</v>
      </c>
      <c r="R245" s="5">
        <f t="shared" si="313"/>
        <v>201</v>
      </c>
      <c r="S245" s="38">
        <f t="shared" si="314"/>
        <v>52</v>
      </c>
      <c r="T245" s="3">
        <f t="shared" si="315"/>
        <v>92</v>
      </c>
      <c r="U245" s="5">
        <f t="shared" si="274"/>
        <v>224</v>
      </c>
      <c r="V245" s="21" t="s">
        <v>1582</v>
      </c>
      <c r="W245" s="44">
        <v>9</v>
      </c>
      <c r="X245" s="44">
        <v>7</v>
      </c>
      <c r="Y245" s="44">
        <v>9</v>
      </c>
      <c r="Z245" s="4">
        <f t="shared" si="301"/>
        <v>25</v>
      </c>
      <c r="AA245" s="5">
        <f t="shared" si="275"/>
        <v>236</v>
      </c>
      <c r="AB245" s="38">
        <f t="shared" si="276"/>
        <v>3</v>
      </c>
      <c r="AC245" s="3">
        <f t="shared" si="277"/>
        <v>95</v>
      </c>
      <c r="AD245" s="5">
        <f t="shared" si="278"/>
        <v>248</v>
      </c>
      <c r="AE245" s="21"/>
      <c r="AF245" s="22"/>
      <c r="AG245" s="22"/>
      <c r="AH245" s="22"/>
      <c r="AI245" s="5">
        <f>SUM(AF245:AH245)</f>
        <v>0</v>
      </c>
      <c r="AJ245" s="5">
        <f t="shared" si="316"/>
      </c>
      <c r="AK245" s="38">
        <f>IF(AJ245="",0,AI$306+1-AJ245)</f>
        <v>0</v>
      </c>
      <c r="AL245" s="3">
        <f t="shared" si="303"/>
        <v>95</v>
      </c>
      <c r="AM245" s="5">
        <f t="shared" si="317"/>
        <v>225</v>
      </c>
      <c r="AN245" s="21"/>
      <c r="AO245" s="22"/>
      <c r="AP245" s="22"/>
      <c r="AQ245" s="22"/>
      <c r="AR245" s="4">
        <f t="shared" si="304"/>
        <v>0</v>
      </c>
      <c r="AS245" s="5">
        <f t="shared" si="318"/>
      </c>
      <c r="AT245" s="38">
        <f t="shared" si="319"/>
        <v>0</v>
      </c>
      <c r="AU245" s="3">
        <f t="shared" si="305"/>
        <v>95</v>
      </c>
      <c r="AV245" s="5" t="e">
        <f t="shared" si="320"/>
        <v>#VALUE!</v>
      </c>
      <c r="AW245" s="21"/>
      <c r="AX245" s="22"/>
      <c r="AY245" s="22"/>
      <c r="AZ245" s="22"/>
      <c r="BA245" s="5">
        <f>SUM(AX245:AZ245)</f>
        <v>0</v>
      </c>
      <c r="BB245" s="5">
        <f t="shared" si="321"/>
      </c>
      <c r="BC245" s="38">
        <f>IF(BB245="",0,BA$306+1-BB245)</f>
        <v>0</v>
      </c>
      <c r="BD245" s="3">
        <f t="shared" si="307"/>
        <v>95</v>
      </c>
      <c r="BE245" s="5" t="e">
        <f t="shared" si="322"/>
        <v>#VALUE!</v>
      </c>
      <c r="BF245" s="21"/>
      <c r="BG245" s="22"/>
      <c r="BH245" s="22"/>
      <c r="BI245" s="22"/>
      <c r="BJ245" s="4">
        <f t="shared" si="289"/>
        <v>0</v>
      </c>
      <c r="BK245" s="5">
        <f t="shared" si="323"/>
      </c>
      <c r="BL245" s="38">
        <f t="shared" si="324"/>
        <v>0</v>
      </c>
      <c r="BM245" s="3">
        <f t="shared" si="290"/>
        <v>95</v>
      </c>
      <c r="BN245" s="5" t="e">
        <f t="shared" si="325"/>
        <v>#VALUE!</v>
      </c>
      <c r="BO245" s="21"/>
      <c r="BP245" s="22"/>
      <c r="BQ245" s="22"/>
      <c r="BR245" s="22"/>
      <c r="BS245" s="5">
        <f t="shared" si="247"/>
        <v>0</v>
      </c>
      <c r="BT245" s="5">
        <f t="shared" si="326"/>
      </c>
      <c r="BU245" s="49">
        <f t="shared" si="327"/>
        <v>0</v>
      </c>
      <c r="BV245" s="3">
        <f t="shared" si="292"/>
        <v>95</v>
      </c>
      <c r="BW245" s="69" t="e">
        <f t="shared" si="328"/>
        <v>#VALUE!</v>
      </c>
    </row>
    <row r="246" spans="2:75" ht="15">
      <c r="B246" s="105" t="s">
        <v>124</v>
      </c>
      <c r="C246" s="106" t="s">
        <v>190</v>
      </c>
      <c r="D246" s="107">
        <v>1121840001</v>
      </c>
      <c r="E246" s="99" t="s">
        <v>289</v>
      </c>
      <c r="F246" s="95">
        <v>18</v>
      </c>
      <c r="G246" s="95">
        <v>12</v>
      </c>
      <c r="H246" s="95">
        <v>13</v>
      </c>
      <c r="I246" s="95">
        <f t="shared" si="308"/>
        <v>43</v>
      </c>
      <c r="J246" s="95">
        <f t="shared" si="309"/>
        <v>34</v>
      </c>
      <c r="K246" s="94">
        <f t="shared" si="310"/>
        <v>179</v>
      </c>
      <c r="L246" s="95">
        <f t="shared" si="311"/>
        <v>34</v>
      </c>
      <c r="M246" s="21" t="s">
        <v>1297</v>
      </c>
      <c r="N246" s="22">
        <v>13</v>
      </c>
      <c r="O246" s="22">
        <v>12</v>
      </c>
      <c r="P246" s="22">
        <v>12</v>
      </c>
      <c r="Q246" s="4">
        <f t="shared" si="312"/>
        <v>37</v>
      </c>
      <c r="R246" s="5">
        <f t="shared" si="313"/>
        <v>107</v>
      </c>
      <c r="S246" s="38">
        <f t="shared" si="314"/>
        <v>146</v>
      </c>
      <c r="T246" s="3">
        <f t="shared" si="315"/>
        <v>325</v>
      </c>
      <c r="U246" s="5">
        <f t="shared" si="274"/>
        <v>56</v>
      </c>
      <c r="V246" s="21" t="s">
        <v>1583</v>
      </c>
      <c r="W246" s="44">
        <v>11</v>
      </c>
      <c r="X246" s="44">
        <v>10</v>
      </c>
      <c r="Y246" s="44">
        <v>13</v>
      </c>
      <c r="Z246" s="4">
        <f t="shared" si="301"/>
        <v>34</v>
      </c>
      <c r="AA246" s="5">
        <f t="shared" si="275"/>
        <v>197</v>
      </c>
      <c r="AB246" s="38">
        <f t="shared" si="276"/>
        <v>42</v>
      </c>
      <c r="AC246" s="3">
        <f t="shared" si="277"/>
        <v>367</v>
      </c>
      <c r="AD246" s="5">
        <f t="shared" si="278"/>
        <v>107</v>
      </c>
      <c r="AE246" s="21"/>
      <c r="AF246" s="22"/>
      <c r="AG246" s="22"/>
      <c r="AH246" s="22"/>
      <c r="AI246" s="5"/>
      <c r="AJ246" s="5">
        <f t="shared" si="316"/>
      </c>
      <c r="AK246" s="38"/>
      <c r="AL246" s="3">
        <f t="shared" si="303"/>
        <v>367</v>
      </c>
      <c r="AM246" s="5">
        <f t="shared" si="317"/>
        <v>94</v>
      </c>
      <c r="AN246" s="21"/>
      <c r="AO246" s="22"/>
      <c r="AP246" s="22"/>
      <c r="AQ246" s="22"/>
      <c r="AR246" s="4">
        <f t="shared" si="304"/>
        <v>0</v>
      </c>
      <c r="AS246" s="5">
        <f t="shared" si="318"/>
      </c>
      <c r="AT246" s="38">
        <f t="shared" si="319"/>
        <v>0</v>
      </c>
      <c r="AU246" s="3">
        <f t="shared" si="305"/>
        <v>367</v>
      </c>
      <c r="AV246" s="5" t="e">
        <f t="shared" si="320"/>
        <v>#VALUE!</v>
      </c>
      <c r="AW246" s="21"/>
      <c r="AX246" s="22"/>
      <c r="AY246" s="22"/>
      <c r="AZ246" s="22"/>
      <c r="BA246" s="5"/>
      <c r="BB246" s="5">
        <f t="shared" si="321"/>
      </c>
      <c r="BC246" s="41"/>
      <c r="BD246" s="3">
        <f t="shared" si="307"/>
        <v>367</v>
      </c>
      <c r="BE246" s="5" t="e">
        <f t="shared" si="322"/>
        <v>#VALUE!</v>
      </c>
      <c r="BF246" s="21"/>
      <c r="BG246" s="22"/>
      <c r="BH246" s="22"/>
      <c r="BI246" s="22"/>
      <c r="BJ246" s="4">
        <f t="shared" si="289"/>
        <v>0</v>
      </c>
      <c r="BK246" s="5">
        <f t="shared" si="323"/>
      </c>
      <c r="BL246" s="38">
        <f t="shared" si="324"/>
        <v>0</v>
      </c>
      <c r="BM246" s="3">
        <f t="shared" si="290"/>
        <v>367</v>
      </c>
      <c r="BN246" s="5" t="e">
        <f t="shared" si="325"/>
        <v>#VALUE!</v>
      </c>
      <c r="BO246" s="21"/>
      <c r="BP246" s="22"/>
      <c r="BQ246" s="22"/>
      <c r="BR246" s="22"/>
      <c r="BS246" s="5">
        <f t="shared" si="247"/>
        <v>0</v>
      </c>
      <c r="BT246" s="5">
        <f t="shared" si="326"/>
      </c>
      <c r="BU246" s="49">
        <f t="shared" si="327"/>
        <v>0</v>
      </c>
      <c r="BV246" s="3">
        <f t="shared" si="292"/>
        <v>367</v>
      </c>
      <c r="BW246" s="69" t="e">
        <f t="shared" si="328"/>
        <v>#VALUE!</v>
      </c>
    </row>
    <row r="247" spans="2:75" ht="15">
      <c r="B247" s="105" t="s">
        <v>125</v>
      </c>
      <c r="C247" s="106" t="s">
        <v>190</v>
      </c>
      <c r="D247" s="107">
        <v>1121840003</v>
      </c>
      <c r="E247" s="65" t="s">
        <v>576</v>
      </c>
      <c r="F247" s="5">
        <v>10</v>
      </c>
      <c r="G247" s="5">
        <v>9</v>
      </c>
      <c r="H247" s="5">
        <v>12</v>
      </c>
      <c r="I247" s="5">
        <f t="shared" si="308"/>
        <v>31</v>
      </c>
      <c r="J247" s="5">
        <f t="shared" si="309"/>
        <v>188</v>
      </c>
      <c r="K247" s="4">
        <f t="shared" si="310"/>
        <v>25</v>
      </c>
      <c r="L247" s="5">
        <f t="shared" si="311"/>
        <v>188</v>
      </c>
      <c r="M247" s="21" t="s">
        <v>1298</v>
      </c>
      <c r="N247" s="22">
        <v>15</v>
      </c>
      <c r="O247" s="22">
        <v>15</v>
      </c>
      <c r="P247" s="22">
        <v>12</v>
      </c>
      <c r="Q247" s="4">
        <f t="shared" si="312"/>
        <v>42</v>
      </c>
      <c r="R247" s="5">
        <f t="shared" si="313"/>
        <v>39</v>
      </c>
      <c r="S247" s="38">
        <f t="shared" si="314"/>
        <v>214</v>
      </c>
      <c r="T247" s="3">
        <f t="shared" si="315"/>
        <v>239</v>
      </c>
      <c r="U247" s="5">
        <f t="shared" si="274"/>
        <v>109</v>
      </c>
      <c r="V247" s="21" t="s">
        <v>1584</v>
      </c>
      <c r="W247" s="44">
        <v>12</v>
      </c>
      <c r="X247" s="44">
        <v>12</v>
      </c>
      <c r="Y247" s="44">
        <v>14</v>
      </c>
      <c r="Z247" s="4">
        <f t="shared" si="301"/>
        <v>38</v>
      </c>
      <c r="AA247" s="5">
        <f t="shared" si="275"/>
        <v>126</v>
      </c>
      <c r="AB247" s="38">
        <f t="shared" si="276"/>
        <v>113</v>
      </c>
      <c r="AC247" s="3">
        <f t="shared" si="277"/>
        <v>352</v>
      </c>
      <c r="AD247" s="5">
        <f t="shared" si="278"/>
        <v>114</v>
      </c>
      <c r="AE247" s="21"/>
      <c r="AF247" s="22"/>
      <c r="AG247" s="22"/>
      <c r="AH247" s="22"/>
      <c r="AI247" s="5">
        <f>SUM(AF247:AH247)</f>
        <v>0</v>
      </c>
      <c r="AJ247" s="5">
        <f t="shared" si="316"/>
      </c>
      <c r="AK247" s="38">
        <f aca="true" t="shared" si="329" ref="AK247:AK282">IF(AJ247="",0,AI$306+1-AJ247)</f>
        <v>0</v>
      </c>
      <c r="AL247" s="3">
        <f t="shared" si="303"/>
        <v>352</v>
      </c>
      <c r="AM247" s="5">
        <f t="shared" si="317"/>
        <v>101</v>
      </c>
      <c r="AN247" s="21"/>
      <c r="AO247" s="22"/>
      <c r="AP247" s="22"/>
      <c r="AQ247" s="22"/>
      <c r="AR247" s="4">
        <f t="shared" si="304"/>
        <v>0</v>
      </c>
      <c r="AS247" s="5">
        <f t="shared" si="318"/>
      </c>
      <c r="AT247" s="38">
        <f t="shared" si="319"/>
        <v>0</v>
      </c>
      <c r="AU247" s="3">
        <f t="shared" si="305"/>
        <v>352</v>
      </c>
      <c r="AV247" s="5" t="e">
        <f t="shared" si="320"/>
        <v>#VALUE!</v>
      </c>
      <c r="AW247" s="21"/>
      <c r="AX247" s="22"/>
      <c r="AY247" s="22"/>
      <c r="AZ247" s="22"/>
      <c r="BA247" s="5">
        <f aca="true" t="shared" si="330" ref="BA247:BA278">SUM(AX247:AZ247)</f>
        <v>0</v>
      </c>
      <c r="BB247" s="5">
        <f t="shared" si="321"/>
      </c>
      <c r="BC247" s="39">
        <f aca="true" t="shared" si="331" ref="BC247:BC252">IF(BB247="",0,BA$306+1-BB247)</f>
        <v>0</v>
      </c>
      <c r="BD247" s="3">
        <f t="shared" si="307"/>
        <v>352</v>
      </c>
      <c r="BE247" s="5" t="e">
        <f t="shared" si="322"/>
        <v>#VALUE!</v>
      </c>
      <c r="BF247" s="21"/>
      <c r="BG247" s="22"/>
      <c r="BH247" s="22"/>
      <c r="BI247" s="22"/>
      <c r="BJ247" s="4">
        <f t="shared" si="289"/>
        <v>0</v>
      </c>
      <c r="BK247" s="5">
        <f t="shared" si="323"/>
      </c>
      <c r="BL247" s="38">
        <f t="shared" si="324"/>
        <v>0</v>
      </c>
      <c r="BM247" s="3">
        <f t="shared" si="290"/>
        <v>352</v>
      </c>
      <c r="BN247" s="5" t="e">
        <f t="shared" si="325"/>
        <v>#VALUE!</v>
      </c>
      <c r="BO247" s="21"/>
      <c r="BP247" s="22"/>
      <c r="BQ247" s="22"/>
      <c r="BR247" s="22"/>
      <c r="BS247" s="5">
        <f t="shared" si="247"/>
        <v>0</v>
      </c>
      <c r="BT247" s="5">
        <f t="shared" si="326"/>
      </c>
      <c r="BU247" s="49">
        <f t="shared" si="327"/>
        <v>0</v>
      </c>
      <c r="BV247" s="3">
        <f t="shared" si="292"/>
        <v>352</v>
      </c>
      <c r="BW247" s="69" t="e">
        <f t="shared" si="328"/>
        <v>#VALUE!</v>
      </c>
    </row>
    <row r="248" spans="2:75" ht="15">
      <c r="B248" s="105" t="s">
        <v>189</v>
      </c>
      <c r="C248" s="106" t="s">
        <v>190</v>
      </c>
      <c r="D248" s="107">
        <v>1121840004</v>
      </c>
      <c r="E248" s="99" t="s">
        <v>228</v>
      </c>
      <c r="F248" s="95">
        <v>12</v>
      </c>
      <c r="G248" s="95">
        <v>16</v>
      </c>
      <c r="H248" s="95">
        <v>19</v>
      </c>
      <c r="I248" s="95">
        <f t="shared" si="308"/>
        <v>47</v>
      </c>
      <c r="J248" s="95">
        <f t="shared" si="309"/>
        <v>8</v>
      </c>
      <c r="K248" s="94">
        <f t="shared" si="310"/>
        <v>205</v>
      </c>
      <c r="L248" s="95">
        <f t="shared" si="311"/>
        <v>8</v>
      </c>
      <c r="M248" s="21" t="s">
        <v>1299</v>
      </c>
      <c r="N248" s="22">
        <v>12</v>
      </c>
      <c r="O248" s="22">
        <v>12</v>
      </c>
      <c r="P248" s="22">
        <v>12</v>
      </c>
      <c r="Q248" s="4">
        <f t="shared" si="312"/>
        <v>36</v>
      </c>
      <c r="R248" s="5">
        <f t="shared" si="313"/>
        <v>128</v>
      </c>
      <c r="S248" s="38">
        <f t="shared" si="314"/>
        <v>125</v>
      </c>
      <c r="T248" s="3">
        <f t="shared" si="315"/>
        <v>330</v>
      </c>
      <c r="U248" s="5">
        <f t="shared" si="274"/>
        <v>52</v>
      </c>
      <c r="V248" s="21" t="s">
        <v>1585</v>
      </c>
      <c r="W248" s="44">
        <v>19</v>
      </c>
      <c r="X248" s="44">
        <v>18</v>
      </c>
      <c r="Y248" s="44">
        <v>19</v>
      </c>
      <c r="Z248" s="4">
        <f t="shared" si="301"/>
        <v>56</v>
      </c>
      <c r="AA248" s="5">
        <f t="shared" si="275"/>
        <v>1</v>
      </c>
      <c r="AB248" s="38">
        <f t="shared" si="276"/>
        <v>238</v>
      </c>
      <c r="AC248" s="3">
        <f t="shared" si="277"/>
        <v>568</v>
      </c>
      <c r="AD248" s="5">
        <f t="shared" si="278"/>
        <v>16</v>
      </c>
      <c r="AE248" s="21"/>
      <c r="AF248" s="22"/>
      <c r="AG248" s="22"/>
      <c r="AH248" s="22"/>
      <c r="AI248" s="5">
        <f>SUM(AF248:AH248)</f>
        <v>0</v>
      </c>
      <c r="AJ248" s="5">
        <f t="shared" si="316"/>
      </c>
      <c r="AK248" s="38">
        <f t="shared" si="329"/>
        <v>0</v>
      </c>
      <c r="AL248" s="3">
        <f t="shared" si="303"/>
        <v>568</v>
      </c>
      <c r="AM248" s="5">
        <f t="shared" si="317"/>
        <v>15</v>
      </c>
      <c r="AN248" s="21"/>
      <c r="AO248" s="22"/>
      <c r="AP248" s="22"/>
      <c r="AQ248" s="22"/>
      <c r="AR248" s="4">
        <f t="shared" si="304"/>
        <v>0</v>
      </c>
      <c r="AS248" s="5">
        <f t="shared" si="318"/>
      </c>
      <c r="AT248" s="38">
        <f t="shared" si="319"/>
        <v>0</v>
      </c>
      <c r="AU248" s="3">
        <f t="shared" si="305"/>
        <v>568</v>
      </c>
      <c r="AV248" s="5" t="e">
        <f t="shared" si="320"/>
        <v>#VALUE!</v>
      </c>
      <c r="AW248" s="21"/>
      <c r="AX248" s="22"/>
      <c r="AY248" s="22"/>
      <c r="AZ248" s="22"/>
      <c r="BA248" s="5">
        <f t="shared" si="330"/>
        <v>0</v>
      </c>
      <c r="BB248" s="5">
        <f t="shared" si="321"/>
      </c>
      <c r="BC248" s="39">
        <f t="shared" si="331"/>
        <v>0</v>
      </c>
      <c r="BD248" s="3">
        <f t="shared" si="307"/>
        <v>568</v>
      </c>
      <c r="BE248" s="5" t="e">
        <f t="shared" si="322"/>
        <v>#VALUE!</v>
      </c>
      <c r="BF248" s="21"/>
      <c r="BG248" s="22"/>
      <c r="BH248" s="22"/>
      <c r="BI248" s="22"/>
      <c r="BJ248" s="4">
        <f t="shared" si="289"/>
        <v>0</v>
      </c>
      <c r="BK248" s="5">
        <f t="shared" si="323"/>
      </c>
      <c r="BL248" s="38">
        <f t="shared" si="324"/>
        <v>0</v>
      </c>
      <c r="BM248" s="3">
        <f t="shared" si="290"/>
        <v>568</v>
      </c>
      <c r="BN248" s="5" t="e">
        <f t="shared" si="325"/>
        <v>#VALUE!</v>
      </c>
      <c r="BO248" s="21"/>
      <c r="BP248" s="22"/>
      <c r="BQ248" s="22"/>
      <c r="BR248" s="22"/>
      <c r="BS248" s="5">
        <f t="shared" si="247"/>
        <v>0</v>
      </c>
      <c r="BT248" s="5">
        <f t="shared" si="326"/>
      </c>
      <c r="BU248" s="49">
        <f t="shared" si="327"/>
        <v>0</v>
      </c>
      <c r="BV248" s="3">
        <f t="shared" si="292"/>
        <v>568</v>
      </c>
      <c r="BW248" s="69" t="e">
        <f t="shared" si="328"/>
        <v>#VALUE!</v>
      </c>
    </row>
    <row r="249" spans="2:75" ht="15">
      <c r="B249" s="105" t="s">
        <v>126</v>
      </c>
      <c r="C249" s="106" t="s">
        <v>190</v>
      </c>
      <c r="D249" s="107">
        <v>1121840006</v>
      </c>
      <c r="E249" s="65" t="s">
        <v>594</v>
      </c>
      <c r="F249" s="5">
        <v>11</v>
      </c>
      <c r="G249" s="5">
        <v>9</v>
      </c>
      <c r="H249" s="5">
        <v>10</v>
      </c>
      <c r="I249" s="5">
        <f t="shared" si="308"/>
        <v>30</v>
      </c>
      <c r="J249" s="5">
        <f t="shared" si="309"/>
        <v>193</v>
      </c>
      <c r="K249" s="4">
        <f t="shared" si="310"/>
        <v>20</v>
      </c>
      <c r="L249" s="5">
        <f t="shared" si="311"/>
        <v>193</v>
      </c>
      <c r="M249" s="21" t="s">
        <v>1300</v>
      </c>
      <c r="N249" s="22">
        <v>12</v>
      </c>
      <c r="O249" s="22">
        <v>12</v>
      </c>
      <c r="P249" s="22">
        <v>10</v>
      </c>
      <c r="Q249" s="4">
        <f t="shared" si="312"/>
        <v>34</v>
      </c>
      <c r="R249" s="5">
        <f t="shared" si="313"/>
        <v>174</v>
      </c>
      <c r="S249" s="38">
        <f t="shared" si="314"/>
        <v>79</v>
      </c>
      <c r="T249" s="3">
        <f t="shared" si="315"/>
        <v>99</v>
      </c>
      <c r="U249" s="5">
        <f t="shared" si="274"/>
        <v>218</v>
      </c>
      <c r="V249" s="21" t="s">
        <v>1586</v>
      </c>
      <c r="W249" s="44">
        <v>13</v>
      </c>
      <c r="X249" s="44">
        <v>13</v>
      </c>
      <c r="Y249" s="44">
        <v>13</v>
      </c>
      <c r="Z249" s="4">
        <f t="shared" si="301"/>
        <v>39</v>
      </c>
      <c r="AA249" s="5">
        <f t="shared" si="275"/>
        <v>112</v>
      </c>
      <c r="AB249" s="38">
        <f t="shared" si="276"/>
        <v>127</v>
      </c>
      <c r="AC249" s="3">
        <f t="shared" si="277"/>
        <v>226</v>
      </c>
      <c r="AD249" s="5">
        <f t="shared" si="278"/>
        <v>187</v>
      </c>
      <c r="AE249" s="21"/>
      <c r="AF249" s="22"/>
      <c r="AG249" s="22"/>
      <c r="AH249" s="22"/>
      <c r="AI249" s="5">
        <f>SUM(AF249:AH249)</f>
        <v>0</v>
      </c>
      <c r="AJ249" s="5">
        <f t="shared" si="316"/>
      </c>
      <c r="AK249" s="38">
        <f t="shared" si="329"/>
        <v>0</v>
      </c>
      <c r="AL249" s="3">
        <f t="shared" si="303"/>
        <v>226</v>
      </c>
      <c r="AM249" s="5">
        <f t="shared" si="317"/>
        <v>166</v>
      </c>
      <c r="AN249" s="21"/>
      <c r="AO249" s="22"/>
      <c r="AP249" s="22"/>
      <c r="AQ249" s="22"/>
      <c r="AR249" s="4">
        <f t="shared" si="304"/>
        <v>0</v>
      </c>
      <c r="AS249" s="5">
        <f t="shared" si="318"/>
      </c>
      <c r="AT249" s="38">
        <f t="shared" si="319"/>
        <v>0</v>
      </c>
      <c r="AU249" s="3">
        <f t="shared" si="305"/>
        <v>226</v>
      </c>
      <c r="AV249" s="5" t="e">
        <f t="shared" si="320"/>
        <v>#VALUE!</v>
      </c>
      <c r="AW249" s="21"/>
      <c r="AX249" s="22"/>
      <c r="AY249" s="22"/>
      <c r="AZ249" s="22"/>
      <c r="BA249" s="5">
        <f t="shared" si="330"/>
        <v>0</v>
      </c>
      <c r="BB249" s="5">
        <f t="shared" si="321"/>
      </c>
      <c r="BC249" s="39">
        <f t="shared" si="331"/>
        <v>0</v>
      </c>
      <c r="BD249" s="3">
        <f t="shared" si="307"/>
        <v>226</v>
      </c>
      <c r="BE249" s="5" t="e">
        <f t="shared" si="322"/>
        <v>#VALUE!</v>
      </c>
      <c r="BF249" s="21"/>
      <c r="BG249" s="22"/>
      <c r="BH249" s="22"/>
      <c r="BI249" s="22"/>
      <c r="BJ249" s="4">
        <f t="shared" si="289"/>
        <v>0</v>
      </c>
      <c r="BK249" s="5">
        <f t="shared" si="323"/>
      </c>
      <c r="BL249" s="38">
        <f t="shared" si="324"/>
        <v>0</v>
      </c>
      <c r="BM249" s="3">
        <f t="shared" si="290"/>
        <v>226</v>
      </c>
      <c r="BN249" s="5" t="e">
        <f t="shared" si="325"/>
        <v>#VALUE!</v>
      </c>
      <c r="BO249" s="21"/>
      <c r="BP249" s="22"/>
      <c r="BQ249" s="22"/>
      <c r="BR249" s="22"/>
      <c r="BS249" s="5">
        <f t="shared" si="247"/>
        <v>0</v>
      </c>
      <c r="BT249" s="5">
        <f t="shared" si="326"/>
      </c>
      <c r="BU249" s="49">
        <f t="shared" si="327"/>
        <v>0</v>
      </c>
      <c r="BV249" s="3">
        <f t="shared" si="292"/>
        <v>226</v>
      </c>
      <c r="BW249" s="69" t="e">
        <f t="shared" si="328"/>
        <v>#VALUE!</v>
      </c>
    </row>
    <row r="250" spans="2:75" ht="15">
      <c r="B250" s="105" t="s">
        <v>127</v>
      </c>
      <c r="C250" s="106" t="s">
        <v>190</v>
      </c>
      <c r="D250" s="107">
        <v>1121840008</v>
      </c>
      <c r="E250" s="99" t="s">
        <v>196</v>
      </c>
      <c r="F250" s="95">
        <v>17</v>
      </c>
      <c r="G250" s="95">
        <v>11</v>
      </c>
      <c r="H250" s="95">
        <v>10</v>
      </c>
      <c r="I250" s="95">
        <f t="shared" si="308"/>
        <v>38</v>
      </c>
      <c r="J250" s="95">
        <f t="shared" si="309"/>
        <v>89</v>
      </c>
      <c r="K250" s="94">
        <f t="shared" si="310"/>
        <v>124</v>
      </c>
      <c r="L250" s="95">
        <f t="shared" si="311"/>
        <v>89</v>
      </c>
      <c r="M250" s="21" t="s">
        <v>1301</v>
      </c>
      <c r="N250" s="22">
        <v>13</v>
      </c>
      <c r="O250" s="22">
        <v>11</v>
      </c>
      <c r="P250" s="22">
        <v>13</v>
      </c>
      <c r="Q250" s="4">
        <f t="shared" si="312"/>
        <v>37</v>
      </c>
      <c r="R250" s="5">
        <f t="shared" si="313"/>
        <v>107</v>
      </c>
      <c r="S250" s="38">
        <f t="shared" si="314"/>
        <v>146</v>
      </c>
      <c r="T250" s="3">
        <f t="shared" si="315"/>
        <v>270</v>
      </c>
      <c r="U250" s="5">
        <f t="shared" si="274"/>
        <v>85</v>
      </c>
      <c r="V250" s="21" t="s">
        <v>1587</v>
      </c>
      <c r="W250" s="44">
        <v>14</v>
      </c>
      <c r="X250" s="44">
        <v>13</v>
      </c>
      <c r="Y250" s="44">
        <v>14</v>
      </c>
      <c r="Z250" s="4">
        <f t="shared" si="301"/>
        <v>41</v>
      </c>
      <c r="AA250" s="5">
        <f t="shared" si="275"/>
        <v>87</v>
      </c>
      <c r="AB250" s="38">
        <f t="shared" si="276"/>
        <v>152</v>
      </c>
      <c r="AC250" s="3">
        <f t="shared" si="277"/>
        <v>422</v>
      </c>
      <c r="AD250" s="5">
        <f t="shared" si="278"/>
        <v>78</v>
      </c>
      <c r="AE250" s="21"/>
      <c r="AF250" s="22"/>
      <c r="AG250" s="22"/>
      <c r="AH250" s="22"/>
      <c r="AI250" s="5">
        <f>SUM(AF250:AH250)</f>
        <v>0</v>
      </c>
      <c r="AJ250" s="5">
        <f t="shared" si="316"/>
      </c>
      <c r="AK250" s="38">
        <f t="shared" si="329"/>
        <v>0</v>
      </c>
      <c r="AL250" s="3">
        <f t="shared" si="303"/>
        <v>422</v>
      </c>
      <c r="AM250" s="5">
        <f t="shared" si="317"/>
        <v>68</v>
      </c>
      <c r="AN250" s="21"/>
      <c r="AO250" s="22"/>
      <c r="AP250" s="22"/>
      <c r="AQ250" s="22"/>
      <c r="AR250" s="4">
        <f t="shared" si="304"/>
        <v>0</v>
      </c>
      <c r="AS250" s="5">
        <f t="shared" si="318"/>
      </c>
      <c r="AT250" s="38">
        <f t="shared" si="319"/>
        <v>0</v>
      </c>
      <c r="AU250" s="3">
        <f t="shared" si="305"/>
        <v>422</v>
      </c>
      <c r="AV250" s="5" t="e">
        <f t="shared" si="320"/>
        <v>#VALUE!</v>
      </c>
      <c r="AW250" s="21"/>
      <c r="AX250" s="22"/>
      <c r="AY250" s="22"/>
      <c r="AZ250" s="22"/>
      <c r="BA250" s="5">
        <f t="shared" si="330"/>
        <v>0</v>
      </c>
      <c r="BB250" s="5">
        <f t="shared" si="321"/>
      </c>
      <c r="BC250" s="39">
        <f t="shared" si="331"/>
        <v>0</v>
      </c>
      <c r="BD250" s="3">
        <f t="shared" si="307"/>
        <v>422</v>
      </c>
      <c r="BE250" s="5" t="e">
        <f t="shared" si="322"/>
        <v>#VALUE!</v>
      </c>
      <c r="BF250" s="21"/>
      <c r="BG250" s="22"/>
      <c r="BH250" s="22"/>
      <c r="BI250" s="22"/>
      <c r="BJ250" s="4">
        <f t="shared" si="289"/>
        <v>0</v>
      </c>
      <c r="BK250" s="5">
        <f t="shared" si="323"/>
      </c>
      <c r="BL250" s="38">
        <f t="shared" si="324"/>
        <v>0</v>
      </c>
      <c r="BM250" s="3">
        <f t="shared" si="290"/>
        <v>422</v>
      </c>
      <c r="BN250" s="5" t="e">
        <f t="shared" si="325"/>
        <v>#VALUE!</v>
      </c>
      <c r="BO250" s="21"/>
      <c r="BP250" s="22"/>
      <c r="BQ250" s="22"/>
      <c r="BR250" s="22"/>
      <c r="BS250" s="5">
        <f aca="true" t="shared" si="332" ref="BS250:BS297">SUM(BP250:BR250)</f>
        <v>0</v>
      </c>
      <c r="BT250" s="5">
        <f t="shared" si="326"/>
      </c>
      <c r="BU250" s="49">
        <f t="shared" si="327"/>
        <v>0</v>
      </c>
      <c r="BV250" s="3">
        <f t="shared" si="292"/>
        <v>422</v>
      </c>
      <c r="BW250" s="69" t="e">
        <f t="shared" si="328"/>
        <v>#VALUE!</v>
      </c>
    </row>
    <row r="251" spans="2:75" ht="15">
      <c r="B251" s="105" t="s">
        <v>133</v>
      </c>
      <c r="C251" s="106" t="s">
        <v>190</v>
      </c>
      <c r="D251" s="107">
        <v>1121840009</v>
      </c>
      <c r="E251" s="65" t="s">
        <v>566</v>
      </c>
      <c r="F251" s="5">
        <v>12</v>
      </c>
      <c r="G251" s="5">
        <v>11</v>
      </c>
      <c r="H251" s="5">
        <v>9</v>
      </c>
      <c r="I251" s="5">
        <f t="shared" si="308"/>
        <v>32</v>
      </c>
      <c r="J251" s="5">
        <f t="shared" si="309"/>
        <v>173</v>
      </c>
      <c r="K251" s="4">
        <f t="shared" si="310"/>
        <v>40</v>
      </c>
      <c r="L251" s="5">
        <f t="shared" si="311"/>
        <v>173</v>
      </c>
      <c r="M251" s="21" t="s">
        <v>1302</v>
      </c>
      <c r="N251" s="22">
        <v>14</v>
      </c>
      <c r="O251" s="22">
        <v>13</v>
      </c>
      <c r="P251" s="22">
        <v>12</v>
      </c>
      <c r="Q251" s="4">
        <f t="shared" si="312"/>
        <v>39</v>
      </c>
      <c r="R251" s="5">
        <f t="shared" si="313"/>
        <v>77</v>
      </c>
      <c r="S251" s="38">
        <f t="shared" si="314"/>
        <v>176</v>
      </c>
      <c r="T251" s="3">
        <f t="shared" si="315"/>
        <v>216</v>
      </c>
      <c r="U251" s="5">
        <f t="shared" si="274"/>
        <v>138</v>
      </c>
      <c r="V251" s="21" t="s">
        <v>1588</v>
      </c>
      <c r="W251" s="44">
        <v>10</v>
      </c>
      <c r="X251" s="44">
        <v>11</v>
      </c>
      <c r="Y251" s="44">
        <v>12</v>
      </c>
      <c r="Z251" s="4">
        <f t="shared" si="301"/>
        <v>33</v>
      </c>
      <c r="AA251" s="5">
        <f t="shared" si="275"/>
        <v>208</v>
      </c>
      <c r="AB251" s="38">
        <f t="shared" si="276"/>
        <v>31</v>
      </c>
      <c r="AC251" s="3">
        <f t="shared" si="277"/>
        <v>247</v>
      </c>
      <c r="AD251" s="5">
        <f t="shared" si="278"/>
        <v>176</v>
      </c>
      <c r="AE251" s="21"/>
      <c r="AF251" s="22"/>
      <c r="AG251" s="22"/>
      <c r="AH251" s="22"/>
      <c r="AI251" s="5"/>
      <c r="AJ251" s="5">
        <f t="shared" si="316"/>
      </c>
      <c r="AK251" s="38">
        <f t="shared" si="329"/>
        <v>0</v>
      </c>
      <c r="AL251" s="3">
        <f t="shared" si="303"/>
        <v>247</v>
      </c>
      <c r="AM251" s="5">
        <f t="shared" si="317"/>
        <v>155</v>
      </c>
      <c r="AN251" s="21"/>
      <c r="AO251" s="22"/>
      <c r="AP251" s="22"/>
      <c r="AQ251" s="22"/>
      <c r="AR251" s="4">
        <f t="shared" si="304"/>
        <v>0</v>
      </c>
      <c r="AS251" s="5">
        <f t="shared" si="318"/>
      </c>
      <c r="AT251" s="38">
        <f t="shared" si="319"/>
        <v>0</v>
      </c>
      <c r="AU251" s="3">
        <f t="shared" si="305"/>
        <v>247</v>
      </c>
      <c r="AV251" s="5" t="e">
        <f t="shared" si="320"/>
        <v>#VALUE!</v>
      </c>
      <c r="AW251" s="21"/>
      <c r="AX251" s="22"/>
      <c r="AY251" s="22"/>
      <c r="AZ251" s="22"/>
      <c r="BA251" s="5">
        <f t="shared" si="330"/>
        <v>0</v>
      </c>
      <c r="BB251" s="5">
        <f t="shared" si="321"/>
      </c>
      <c r="BC251" s="39">
        <f t="shared" si="331"/>
        <v>0</v>
      </c>
      <c r="BD251" s="3">
        <f t="shared" si="307"/>
        <v>247</v>
      </c>
      <c r="BE251" s="5" t="e">
        <f t="shared" si="322"/>
        <v>#VALUE!</v>
      </c>
      <c r="BF251" s="21"/>
      <c r="BG251" s="22"/>
      <c r="BH251" s="22"/>
      <c r="BI251" s="22"/>
      <c r="BJ251" s="4">
        <f t="shared" si="289"/>
        <v>0</v>
      </c>
      <c r="BK251" s="5">
        <f t="shared" si="323"/>
      </c>
      <c r="BL251" s="38">
        <f t="shared" si="324"/>
        <v>0</v>
      </c>
      <c r="BM251" s="3">
        <f t="shared" si="290"/>
        <v>247</v>
      </c>
      <c r="BN251" s="5" t="e">
        <f t="shared" si="325"/>
        <v>#VALUE!</v>
      </c>
      <c r="BO251" s="21"/>
      <c r="BP251" s="22"/>
      <c r="BQ251" s="22"/>
      <c r="BR251" s="22"/>
      <c r="BS251" s="5">
        <f t="shared" si="332"/>
        <v>0</v>
      </c>
      <c r="BT251" s="5">
        <f t="shared" si="326"/>
      </c>
      <c r="BU251" s="49">
        <f t="shared" si="327"/>
        <v>0</v>
      </c>
      <c r="BV251" s="3">
        <f t="shared" si="292"/>
        <v>247</v>
      </c>
      <c r="BW251" s="69" t="e">
        <f t="shared" si="328"/>
        <v>#VALUE!</v>
      </c>
    </row>
    <row r="252" spans="2:75" ht="15">
      <c r="B252" s="105" t="s">
        <v>184</v>
      </c>
      <c r="C252" s="106" t="s">
        <v>190</v>
      </c>
      <c r="D252" s="107">
        <v>1121840013</v>
      </c>
      <c r="E252" s="99" t="s">
        <v>383</v>
      </c>
      <c r="F252" s="95">
        <v>11</v>
      </c>
      <c r="G252" s="95">
        <v>11</v>
      </c>
      <c r="H252" s="95">
        <v>17</v>
      </c>
      <c r="I252" s="95">
        <f t="shared" si="308"/>
        <v>39</v>
      </c>
      <c r="J252" s="95">
        <f t="shared" si="309"/>
        <v>72</v>
      </c>
      <c r="K252" s="94">
        <f t="shared" si="310"/>
        <v>141</v>
      </c>
      <c r="L252" s="95">
        <f t="shared" si="311"/>
        <v>72</v>
      </c>
      <c r="M252" s="21" t="s">
        <v>1303</v>
      </c>
      <c r="N252" s="22">
        <v>13</v>
      </c>
      <c r="O252" s="22">
        <v>12</v>
      </c>
      <c r="P252" s="22">
        <v>11</v>
      </c>
      <c r="Q252" s="4">
        <f t="shared" si="312"/>
        <v>36</v>
      </c>
      <c r="R252" s="5">
        <f t="shared" si="313"/>
        <v>128</v>
      </c>
      <c r="S252" s="38">
        <f t="shared" si="314"/>
        <v>125</v>
      </c>
      <c r="T252" s="3">
        <f t="shared" si="315"/>
        <v>266</v>
      </c>
      <c r="U252" s="5">
        <f t="shared" si="274"/>
        <v>87</v>
      </c>
      <c r="V252" s="21" t="s">
        <v>1589</v>
      </c>
      <c r="W252" s="44">
        <v>12</v>
      </c>
      <c r="X252" s="44">
        <v>10</v>
      </c>
      <c r="Y252" s="44">
        <v>14</v>
      </c>
      <c r="Z252" s="4">
        <f t="shared" si="301"/>
        <v>36</v>
      </c>
      <c r="AA252" s="5">
        <f t="shared" si="275"/>
        <v>163</v>
      </c>
      <c r="AB252" s="38">
        <f t="shared" si="276"/>
        <v>76</v>
      </c>
      <c r="AC252" s="3">
        <f t="shared" si="277"/>
        <v>342</v>
      </c>
      <c r="AD252" s="5">
        <f t="shared" si="278"/>
        <v>122</v>
      </c>
      <c r="AE252" s="21"/>
      <c r="AF252" s="22"/>
      <c r="AG252" s="22"/>
      <c r="AH252" s="22"/>
      <c r="AI252" s="5"/>
      <c r="AJ252" s="5">
        <f t="shared" si="316"/>
      </c>
      <c r="AK252" s="38">
        <f t="shared" si="329"/>
        <v>0</v>
      </c>
      <c r="AL252" s="3">
        <f t="shared" si="303"/>
        <v>342</v>
      </c>
      <c r="AM252" s="5">
        <f t="shared" si="317"/>
        <v>107</v>
      </c>
      <c r="AN252" s="21"/>
      <c r="AO252" s="22"/>
      <c r="AP252" s="22"/>
      <c r="AQ252" s="22"/>
      <c r="AR252" s="4">
        <f t="shared" si="304"/>
        <v>0</v>
      </c>
      <c r="AS252" s="5">
        <f t="shared" si="318"/>
      </c>
      <c r="AT252" s="38">
        <f t="shared" si="319"/>
        <v>0</v>
      </c>
      <c r="AU252" s="3">
        <f t="shared" si="305"/>
        <v>342</v>
      </c>
      <c r="AV252" s="5" t="e">
        <f t="shared" si="320"/>
        <v>#VALUE!</v>
      </c>
      <c r="AW252" s="21"/>
      <c r="AX252" s="22"/>
      <c r="AY252" s="22"/>
      <c r="AZ252" s="22"/>
      <c r="BA252" s="5">
        <f t="shared" si="330"/>
        <v>0</v>
      </c>
      <c r="BB252" s="5">
        <f t="shared" si="321"/>
      </c>
      <c r="BC252" s="39">
        <f t="shared" si="331"/>
        <v>0</v>
      </c>
      <c r="BD252" s="3">
        <f t="shared" si="307"/>
        <v>342</v>
      </c>
      <c r="BE252" s="5" t="e">
        <f t="shared" si="322"/>
        <v>#VALUE!</v>
      </c>
      <c r="BF252" s="21"/>
      <c r="BG252" s="22"/>
      <c r="BH252" s="22"/>
      <c r="BI252" s="22"/>
      <c r="BJ252" s="4">
        <f t="shared" si="289"/>
        <v>0</v>
      </c>
      <c r="BK252" s="5">
        <f t="shared" si="323"/>
      </c>
      <c r="BL252" s="38">
        <f t="shared" si="324"/>
        <v>0</v>
      </c>
      <c r="BM252" s="3">
        <f t="shared" si="290"/>
        <v>342</v>
      </c>
      <c r="BN252" s="5" t="e">
        <f t="shared" si="325"/>
        <v>#VALUE!</v>
      </c>
      <c r="BO252" s="21"/>
      <c r="BP252" s="22"/>
      <c r="BQ252" s="22"/>
      <c r="BR252" s="22"/>
      <c r="BS252" s="5">
        <f t="shared" si="332"/>
        <v>0</v>
      </c>
      <c r="BT252" s="5">
        <f t="shared" si="326"/>
      </c>
      <c r="BU252" s="49">
        <f t="shared" si="327"/>
        <v>0</v>
      </c>
      <c r="BV252" s="3">
        <f t="shared" si="292"/>
        <v>342</v>
      </c>
      <c r="BW252" s="69" t="e">
        <f t="shared" si="328"/>
        <v>#VALUE!</v>
      </c>
    </row>
    <row r="253" spans="2:75" ht="15">
      <c r="B253" s="105" t="s">
        <v>180</v>
      </c>
      <c r="C253" s="106" t="s">
        <v>190</v>
      </c>
      <c r="D253" s="107">
        <v>1121840017</v>
      </c>
      <c r="E253" s="99" t="s">
        <v>544</v>
      </c>
      <c r="F253" s="95">
        <v>10</v>
      </c>
      <c r="G253" s="95">
        <v>12</v>
      </c>
      <c r="H253" s="95">
        <v>11</v>
      </c>
      <c r="I253" s="95">
        <f t="shared" si="308"/>
        <v>33</v>
      </c>
      <c r="J253" s="95">
        <f t="shared" si="309"/>
        <v>163</v>
      </c>
      <c r="K253" s="94">
        <f t="shared" si="310"/>
        <v>50</v>
      </c>
      <c r="L253" s="95">
        <f t="shared" si="311"/>
        <v>163</v>
      </c>
      <c r="M253" s="21" t="s">
        <v>1304</v>
      </c>
      <c r="N253" s="22">
        <v>12</v>
      </c>
      <c r="O253" s="22">
        <v>13</v>
      </c>
      <c r="P253" s="22">
        <v>11</v>
      </c>
      <c r="Q253" s="4">
        <f t="shared" si="312"/>
        <v>36</v>
      </c>
      <c r="R253" s="5">
        <f t="shared" si="313"/>
        <v>128</v>
      </c>
      <c r="S253" s="38">
        <f t="shared" si="314"/>
        <v>125</v>
      </c>
      <c r="T253" s="3">
        <f t="shared" si="315"/>
        <v>175</v>
      </c>
      <c r="U253" s="5">
        <f t="shared" si="274"/>
        <v>171</v>
      </c>
      <c r="V253" s="21" t="s">
        <v>1590</v>
      </c>
      <c r="W253" s="44">
        <v>11</v>
      </c>
      <c r="X253" s="44">
        <v>10</v>
      </c>
      <c r="Y253" s="44">
        <v>12</v>
      </c>
      <c r="Z253" s="4">
        <f t="shared" si="301"/>
        <v>33</v>
      </c>
      <c r="AA253" s="5">
        <f t="shared" si="275"/>
        <v>208</v>
      </c>
      <c r="AB253" s="38">
        <f t="shared" si="276"/>
        <v>31</v>
      </c>
      <c r="AC253" s="3">
        <f t="shared" si="277"/>
        <v>206</v>
      </c>
      <c r="AD253" s="5">
        <f t="shared" si="278"/>
        <v>206</v>
      </c>
      <c r="AE253" s="21"/>
      <c r="AF253" s="22"/>
      <c r="AG253" s="22"/>
      <c r="AH253" s="22"/>
      <c r="AI253" s="6">
        <f aca="true" t="shared" si="333" ref="AI253:AI282">SUM(AF253:AH253)</f>
        <v>0</v>
      </c>
      <c r="AJ253" s="5">
        <f t="shared" si="316"/>
      </c>
      <c r="AK253" s="38">
        <f t="shared" si="329"/>
        <v>0</v>
      </c>
      <c r="AL253" s="3">
        <f t="shared" si="303"/>
        <v>206</v>
      </c>
      <c r="AM253" s="5">
        <f t="shared" si="317"/>
        <v>185</v>
      </c>
      <c r="AN253" s="21"/>
      <c r="AO253" s="22"/>
      <c r="AP253" s="22"/>
      <c r="AQ253" s="22"/>
      <c r="AR253" s="4">
        <f t="shared" si="304"/>
        <v>0</v>
      </c>
      <c r="AS253" s="5">
        <f t="shared" si="318"/>
      </c>
      <c r="AT253" s="38">
        <f t="shared" si="319"/>
        <v>0</v>
      </c>
      <c r="AU253" s="3">
        <f t="shared" si="305"/>
        <v>206</v>
      </c>
      <c r="AV253" s="5" t="e">
        <f t="shared" si="320"/>
        <v>#VALUE!</v>
      </c>
      <c r="AW253" s="21"/>
      <c r="AX253" s="22"/>
      <c r="AY253" s="22"/>
      <c r="AZ253" s="22"/>
      <c r="BA253" s="5">
        <f t="shared" si="330"/>
        <v>0</v>
      </c>
      <c r="BB253" s="5">
        <f t="shared" si="321"/>
      </c>
      <c r="BC253" s="41"/>
      <c r="BD253" s="3">
        <f t="shared" si="307"/>
        <v>206</v>
      </c>
      <c r="BE253" s="5" t="e">
        <f t="shared" si="322"/>
        <v>#VALUE!</v>
      </c>
      <c r="BF253" s="21"/>
      <c r="BG253" s="22"/>
      <c r="BH253" s="22"/>
      <c r="BI253" s="22"/>
      <c r="BJ253" s="4">
        <f t="shared" si="289"/>
        <v>0</v>
      </c>
      <c r="BK253" s="5">
        <f t="shared" si="323"/>
      </c>
      <c r="BL253" s="38">
        <f t="shared" si="324"/>
        <v>0</v>
      </c>
      <c r="BM253" s="3">
        <f t="shared" si="290"/>
        <v>206</v>
      </c>
      <c r="BN253" s="5" t="e">
        <f t="shared" si="325"/>
        <v>#VALUE!</v>
      </c>
      <c r="BO253" s="21"/>
      <c r="BP253" s="22"/>
      <c r="BQ253" s="22"/>
      <c r="BR253" s="22"/>
      <c r="BS253" s="5">
        <f t="shared" si="332"/>
        <v>0</v>
      </c>
      <c r="BT253" s="5">
        <f t="shared" si="326"/>
      </c>
      <c r="BU253" s="49">
        <f t="shared" si="327"/>
        <v>0</v>
      </c>
      <c r="BV253" s="3">
        <f t="shared" si="292"/>
        <v>206</v>
      </c>
      <c r="BW253" s="69" t="e">
        <f t="shared" si="328"/>
        <v>#VALUE!</v>
      </c>
    </row>
    <row r="254" spans="2:75" ht="15">
      <c r="B254" s="105" t="s">
        <v>1371</v>
      </c>
      <c r="C254" s="106" t="s">
        <v>190</v>
      </c>
      <c r="D254" s="107">
        <v>1121840018</v>
      </c>
      <c r="E254" s="99"/>
      <c r="F254" s="95"/>
      <c r="G254" s="95"/>
      <c r="H254" s="95"/>
      <c r="I254" s="95"/>
      <c r="J254" s="95"/>
      <c r="K254" s="94"/>
      <c r="L254" s="95"/>
      <c r="M254" s="21" t="s">
        <v>1305</v>
      </c>
      <c r="N254" s="22">
        <v>11</v>
      </c>
      <c r="O254" s="22">
        <v>12</v>
      </c>
      <c r="P254" s="22">
        <v>13</v>
      </c>
      <c r="Q254" s="4">
        <f t="shared" si="312"/>
        <v>36</v>
      </c>
      <c r="R254" s="5">
        <f t="shared" si="313"/>
        <v>128</v>
      </c>
      <c r="S254" s="38">
        <f t="shared" si="314"/>
        <v>125</v>
      </c>
      <c r="T254" s="3">
        <f t="shared" si="315"/>
        <v>125</v>
      </c>
      <c r="U254" s="5">
        <f t="shared" si="274"/>
        <v>202</v>
      </c>
      <c r="V254" s="43" t="s">
        <v>1591</v>
      </c>
      <c r="W254" s="44">
        <v>12</v>
      </c>
      <c r="X254" s="44">
        <v>13</v>
      </c>
      <c r="Y254" s="44">
        <v>14</v>
      </c>
      <c r="Z254" s="4">
        <f t="shared" si="301"/>
        <v>39</v>
      </c>
      <c r="AA254" s="5">
        <f t="shared" si="275"/>
        <v>112</v>
      </c>
      <c r="AB254" s="38">
        <f t="shared" si="276"/>
        <v>127</v>
      </c>
      <c r="AC254" s="3">
        <f t="shared" si="277"/>
        <v>252</v>
      </c>
      <c r="AD254" s="5">
        <f t="shared" si="278"/>
        <v>171</v>
      </c>
      <c r="AE254" s="21"/>
      <c r="AF254" s="22"/>
      <c r="AG254" s="22"/>
      <c r="AH254" s="22"/>
      <c r="AI254" s="5">
        <f t="shared" si="333"/>
        <v>0</v>
      </c>
      <c r="AJ254" s="5">
        <f t="shared" si="316"/>
      </c>
      <c r="AK254" s="38">
        <f t="shared" si="329"/>
        <v>0</v>
      </c>
      <c r="AL254" s="3">
        <f t="shared" si="303"/>
        <v>252</v>
      </c>
      <c r="AM254" s="5">
        <f t="shared" si="317"/>
        <v>150</v>
      </c>
      <c r="AN254" s="21"/>
      <c r="AO254" s="22"/>
      <c r="AP254" s="22"/>
      <c r="AQ254" s="22"/>
      <c r="AR254" s="4">
        <f t="shared" si="304"/>
        <v>0</v>
      </c>
      <c r="AS254" s="5">
        <f t="shared" si="318"/>
      </c>
      <c r="AT254" s="38">
        <f t="shared" si="319"/>
        <v>0</v>
      </c>
      <c r="AU254" s="3">
        <f t="shared" si="305"/>
        <v>252</v>
      </c>
      <c r="AV254" s="5" t="e">
        <f t="shared" si="320"/>
        <v>#VALUE!</v>
      </c>
      <c r="AW254" s="21"/>
      <c r="AX254" s="22"/>
      <c r="AY254" s="22"/>
      <c r="AZ254" s="22"/>
      <c r="BA254" s="5">
        <f t="shared" si="330"/>
        <v>0</v>
      </c>
      <c r="BB254" s="5">
        <f t="shared" si="321"/>
      </c>
      <c r="BC254" s="39">
        <f>IF(BB254="",0,BA$306+1-BB254)</f>
        <v>0</v>
      </c>
      <c r="BD254" s="3">
        <f t="shared" si="307"/>
        <v>252</v>
      </c>
      <c r="BE254" s="5" t="e">
        <f t="shared" si="322"/>
        <v>#VALUE!</v>
      </c>
      <c r="BF254" s="21"/>
      <c r="BG254" s="22"/>
      <c r="BH254" s="22"/>
      <c r="BI254" s="22"/>
      <c r="BJ254" s="4">
        <f t="shared" si="289"/>
        <v>0</v>
      </c>
      <c r="BK254" s="5">
        <f t="shared" si="323"/>
      </c>
      <c r="BL254" s="38">
        <f t="shared" si="324"/>
        <v>0</v>
      </c>
      <c r="BM254" s="3">
        <f t="shared" si="290"/>
        <v>252</v>
      </c>
      <c r="BN254" s="5" t="e">
        <f t="shared" si="325"/>
        <v>#VALUE!</v>
      </c>
      <c r="BO254" s="21"/>
      <c r="BP254" s="22"/>
      <c r="BQ254" s="22"/>
      <c r="BR254" s="22"/>
      <c r="BS254" s="5">
        <f t="shared" si="332"/>
        <v>0</v>
      </c>
      <c r="BT254" s="5">
        <f t="shared" si="326"/>
      </c>
      <c r="BU254" s="49">
        <f t="shared" si="327"/>
        <v>0</v>
      </c>
      <c r="BV254" s="3">
        <f t="shared" si="292"/>
        <v>252</v>
      </c>
      <c r="BW254" s="69" t="e">
        <f t="shared" si="328"/>
        <v>#VALUE!</v>
      </c>
    </row>
    <row r="255" spans="2:75" ht="15">
      <c r="B255" s="105" t="s">
        <v>174</v>
      </c>
      <c r="C255" s="106" t="s">
        <v>817</v>
      </c>
      <c r="D255" s="107">
        <v>1122150006</v>
      </c>
      <c r="E255" s="99" t="s">
        <v>349</v>
      </c>
      <c r="F255" s="95">
        <v>13</v>
      </c>
      <c r="G255" s="95">
        <v>12</v>
      </c>
      <c r="H255" s="95">
        <v>14</v>
      </c>
      <c r="I255" s="95">
        <f>SUM(F255:H255)</f>
        <v>39</v>
      </c>
      <c r="J255" s="95">
        <f>IF(E255="","",RANK(I255,I$7:I$346))</f>
        <v>72</v>
      </c>
      <c r="K255" s="94">
        <f>IF(J255="",0,I$355+1-J255)</f>
        <v>141</v>
      </c>
      <c r="L255" s="95">
        <f>IF(E255="","",RANK(K255,K$7:K$350))</f>
        <v>72</v>
      </c>
      <c r="M255" s="43" t="s">
        <v>1306</v>
      </c>
      <c r="N255" s="44">
        <v>13</v>
      </c>
      <c r="O255" s="44">
        <v>12</v>
      </c>
      <c r="P255" s="44">
        <v>13</v>
      </c>
      <c r="Q255" s="4">
        <f t="shared" si="312"/>
        <v>38</v>
      </c>
      <c r="R255" s="5">
        <f t="shared" si="313"/>
        <v>89</v>
      </c>
      <c r="S255" s="38">
        <f t="shared" si="314"/>
        <v>164</v>
      </c>
      <c r="T255" s="3">
        <f t="shared" si="315"/>
        <v>305</v>
      </c>
      <c r="U255" s="5">
        <f t="shared" si="274"/>
        <v>64</v>
      </c>
      <c r="V255" s="43" t="s">
        <v>1592</v>
      </c>
      <c r="W255" s="44">
        <v>12</v>
      </c>
      <c r="X255" s="44">
        <v>14</v>
      </c>
      <c r="Y255" s="44">
        <v>13</v>
      </c>
      <c r="Z255" s="4">
        <f t="shared" si="301"/>
        <v>39</v>
      </c>
      <c r="AA255" s="5">
        <f t="shared" si="275"/>
        <v>112</v>
      </c>
      <c r="AB255" s="38">
        <f t="shared" si="276"/>
        <v>127</v>
      </c>
      <c r="AC255" s="3">
        <f t="shared" si="277"/>
        <v>432</v>
      </c>
      <c r="AD255" s="5">
        <f t="shared" si="278"/>
        <v>72</v>
      </c>
      <c r="AE255" s="21"/>
      <c r="AF255" s="22"/>
      <c r="AG255" s="22"/>
      <c r="AH255" s="22"/>
      <c r="AI255" s="5">
        <f t="shared" si="333"/>
        <v>0</v>
      </c>
      <c r="AJ255" s="5">
        <f t="shared" si="316"/>
      </c>
      <c r="AK255" s="38">
        <f t="shared" si="329"/>
        <v>0</v>
      </c>
      <c r="AL255" s="3">
        <f t="shared" si="303"/>
        <v>432</v>
      </c>
      <c r="AM255" s="5">
        <f t="shared" si="317"/>
        <v>63</v>
      </c>
      <c r="AN255" s="21"/>
      <c r="AO255" s="22"/>
      <c r="AP255" s="22"/>
      <c r="AQ255" s="22"/>
      <c r="AR255" s="4">
        <f t="shared" si="304"/>
        <v>0</v>
      </c>
      <c r="AS255" s="5">
        <f t="shared" si="318"/>
      </c>
      <c r="AT255" s="38">
        <f t="shared" si="319"/>
        <v>0</v>
      </c>
      <c r="AU255" s="3">
        <f t="shared" si="305"/>
        <v>432</v>
      </c>
      <c r="AV255" s="5" t="e">
        <f t="shared" si="320"/>
        <v>#VALUE!</v>
      </c>
      <c r="AW255" s="21"/>
      <c r="AX255" s="22"/>
      <c r="AY255" s="22"/>
      <c r="AZ255" s="22"/>
      <c r="BA255" s="5">
        <f t="shared" si="330"/>
        <v>0</v>
      </c>
      <c r="BB255" s="5">
        <f t="shared" si="321"/>
      </c>
      <c r="BC255" s="39">
        <f>IF(BB255="",0,BA$306+1-BB255)</f>
        <v>0</v>
      </c>
      <c r="BD255" s="3">
        <f t="shared" si="307"/>
        <v>432</v>
      </c>
      <c r="BE255" s="5" t="e">
        <f t="shared" si="322"/>
        <v>#VALUE!</v>
      </c>
      <c r="BF255" s="21"/>
      <c r="BG255" s="22"/>
      <c r="BH255" s="22"/>
      <c r="BI255" s="22"/>
      <c r="BJ255" s="4">
        <f t="shared" si="289"/>
        <v>0</v>
      </c>
      <c r="BK255" s="5">
        <f t="shared" si="323"/>
      </c>
      <c r="BL255" s="38">
        <f t="shared" si="324"/>
        <v>0</v>
      </c>
      <c r="BM255" s="3">
        <f t="shared" si="290"/>
        <v>432</v>
      </c>
      <c r="BN255" s="5" t="e">
        <f t="shared" si="325"/>
        <v>#VALUE!</v>
      </c>
      <c r="BO255" s="21"/>
      <c r="BP255" s="22"/>
      <c r="BQ255" s="22"/>
      <c r="BR255" s="22"/>
      <c r="BS255" s="5">
        <f t="shared" si="332"/>
        <v>0</v>
      </c>
      <c r="BT255" s="5">
        <f t="shared" si="326"/>
      </c>
      <c r="BU255" s="49">
        <f t="shared" si="327"/>
        <v>0</v>
      </c>
      <c r="BV255" s="3">
        <f t="shared" si="292"/>
        <v>432</v>
      </c>
      <c r="BW255" s="69" t="e">
        <f t="shared" si="328"/>
        <v>#VALUE!</v>
      </c>
    </row>
    <row r="256" spans="2:75" ht="15">
      <c r="B256" s="105" t="s">
        <v>128</v>
      </c>
      <c r="C256" s="106" t="s">
        <v>817</v>
      </c>
      <c r="D256" s="107">
        <v>1122150007</v>
      </c>
      <c r="E256" s="99" t="s">
        <v>363</v>
      </c>
      <c r="F256" s="95">
        <v>10</v>
      </c>
      <c r="G256" s="95">
        <v>11</v>
      </c>
      <c r="H256" s="95">
        <v>18</v>
      </c>
      <c r="I256" s="95">
        <f>SUM(F256:H256)</f>
        <v>39</v>
      </c>
      <c r="J256" s="95">
        <f>IF(E256="","",RANK(I256,I$7:I$346))</f>
        <v>72</v>
      </c>
      <c r="K256" s="94">
        <f>IF(J256="",0,I$355+1-J256)</f>
        <v>141</v>
      </c>
      <c r="L256" s="95">
        <f>IF(E256="","",RANK(K256,K$7:K$350))</f>
        <v>72</v>
      </c>
      <c r="M256" s="43" t="s">
        <v>1307</v>
      </c>
      <c r="N256" s="44">
        <v>13</v>
      </c>
      <c r="O256" s="44">
        <v>15</v>
      </c>
      <c r="P256" s="44">
        <v>14</v>
      </c>
      <c r="Q256" s="4">
        <f t="shared" si="312"/>
        <v>42</v>
      </c>
      <c r="R256" s="5">
        <f t="shared" si="313"/>
        <v>39</v>
      </c>
      <c r="S256" s="38">
        <f t="shared" si="314"/>
        <v>214</v>
      </c>
      <c r="T256" s="3">
        <f t="shared" si="315"/>
        <v>355</v>
      </c>
      <c r="U256" s="5">
        <f t="shared" si="274"/>
        <v>32</v>
      </c>
      <c r="V256" s="21"/>
      <c r="W256" s="44"/>
      <c r="X256" s="44"/>
      <c r="Y256" s="44"/>
      <c r="Z256" s="4">
        <f t="shared" si="301"/>
        <v>0</v>
      </c>
      <c r="AA256" s="5">
        <f t="shared" si="275"/>
      </c>
      <c r="AB256" s="38">
        <f t="shared" si="276"/>
        <v>0</v>
      </c>
      <c r="AC256" s="3">
        <f t="shared" si="277"/>
        <v>355</v>
      </c>
      <c r="AD256" s="5">
        <f t="shared" si="278"/>
        <v>110</v>
      </c>
      <c r="AE256" s="21"/>
      <c r="AF256" s="22"/>
      <c r="AG256" s="22"/>
      <c r="AH256" s="22"/>
      <c r="AI256" s="5">
        <f t="shared" si="333"/>
        <v>0</v>
      </c>
      <c r="AJ256" s="5">
        <f t="shared" si="316"/>
      </c>
      <c r="AK256" s="38">
        <f t="shared" si="329"/>
        <v>0</v>
      </c>
      <c r="AL256" s="3">
        <f t="shared" si="303"/>
        <v>355</v>
      </c>
      <c r="AM256" s="5">
        <f t="shared" si="317"/>
        <v>97</v>
      </c>
      <c r="AN256" s="21"/>
      <c r="AO256" s="22"/>
      <c r="AP256" s="22"/>
      <c r="AQ256" s="22"/>
      <c r="AR256" s="4">
        <f t="shared" si="304"/>
        <v>0</v>
      </c>
      <c r="AS256" s="5">
        <f t="shared" si="318"/>
      </c>
      <c r="AT256" s="38">
        <f t="shared" si="319"/>
        <v>0</v>
      </c>
      <c r="AU256" s="3">
        <f t="shared" si="305"/>
        <v>355</v>
      </c>
      <c r="AV256" s="5" t="e">
        <f t="shared" si="320"/>
        <v>#VALUE!</v>
      </c>
      <c r="AW256" s="21"/>
      <c r="AX256" s="22"/>
      <c r="AY256" s="22"/>
      <c r="AZ256" s="22"/>
      <c r="BA256" s="5">
        <f t="shared" si="330"/>
        <v>0</v>
      </c>
      <c r="BB256" s="5">
        <f t="shared" si="321"/>
      </c>
      <c r="BC256" s="39">
        <f>IF(BB256="",0,BA$306+1-BB256)</f>
        <v>0</v>
      </c>
      <c r="BD256" s="3">
        <f t="shared" si="307"/>
        <v>355</v>
      </c>
      <c r="BE256" s="5" t="e">
        <f t="shared" si="322"/>
        <v>#VALUE!</v>
      </c>
      <c r="BF256" s="21"/>
      <c r="BG256" s="22"/>
      <c r="BH256" s="22"/>
      <c r="BI256" s="22"/>
      <c r="BJ256" s="4">
        <f t="shared" si="289"/>
        <v>0</v>
      </c>
      <c r="BK256" s="5">
        <f t="shared" si="323"/>
      </c>
      <c r="BL256" s="38">
        <f t="shared" si="324"/>
        <v>0</v>
      </c>
      <c r="BM256" s="3">
        <f t="shared" si="290"/>
        <v>355</v>
      </c>
      <c r="BN256" s="5" t="e">
        <f t="shared" si="325"/>
        <v>#VALUE!</v>
      </c>
      <c r="BO256" s="21"/>
      <c r="BP256" s="22"/>
      <c r="BQ256" s="22"/>
      <c r="BR256" s="22"/>
      <c r="BS256" s="5">
        <f t="shared" si="332"/>
        <v>0</v>
      </c>
      <c r="BT256" s="5">
        <f t="shared" si="326"/>
      </c>
      <c r="BU256" s="49">
        <f t="shared" si="327"/>
        <v>0</v>
      </c>
      <c r="BV256" s="3">
        <f t="shared" si="292"/>
        <v>355</v>
      </c>
      <c r="BW256" s="69" t="e">
        <f t="shared" si="328"/>
        <v>#VALUE!</v>
      </c>
    </row>
    <row r="257" spans="2:75" ht="15">
      <c r="B257" s="105" t="s">
        <v>1056</v>
      </c>
      <c r="C257" s="106" t="s">
        <v>817</v>
      </c>
      <c r="D257" s="107">
        <v>1122150010</v>
      </c>
      <c r="E257" s="99" t="s">
        <v>483</v>
      </c>
      <c r="F257" s="95">
        <v>13</v>
      </c>
      <c r="G257" s="95">
        <v>12</v>
      </c>
      <c r="H257" s="95">
        <v>10</v>
      </c>
      <c r="I257" s="95">
        <f>SUM(F257:H257)</f>
        <v>35</v>
      </c>
      <c r="J257" s="95">
        <f>IF(E257="","",RANK(I257,I$7:I$346))</f>
        <v>130</v>
      </c>
      <c r="K257" s="94">
        <f>IF(J257="",0,I$355+1-J257)</f>
        <v>83</v>
      </c>
      <c r="L257" s="95">
        <f>IF(E257="","",RANK(K257,K$7:K$350))</f>
        <v>130</v>
      </c>
      <c r="M257" s="43" t="s">
        <v>1308</v>
      </c>
      <c r="N257" s="44">
        <v>12</v>
      </c>
      <c r="O257" s="44">
        <v>13</v>
      </c>
      <c r="P257" s="44">
        <v>12</v>
      </c>
      <c r="Q257" s="4">
        <f t="shared" si="312"/>
        <v>37</v>
      </c>
      <c r="R257" s="5">
        <f t="shared" si="313"/>
        <v>107</v>
      </c>
      <c r="S257" s="38">
        <f t="shared" si="314"/>
        <v>146</v>
      </c>
      <c r="T257" s="3">
        <f t="shared" si="315"/>
        <v>229</v>
      </c>
      <c r="U257" s="5">
        <f t="shared" si="274"/>
        <v>120</v>
      </c>
      <c r="V257" s="21" t="s">
        <v>1593</v>
      </c>
      <c r="W257" s="44">
        <v>10</v>
      </c>
      <c r="X257" s="44">
        <v>13</v>
      </c>
      <c r="Y257" s="44">
        <v>14</v>
      </c>
      <c r="Z257" s="4">
        <f t="shared" si="301"/>
        <v>37</v>
      </c>
      <c r="AA257" s="5">
        <f t="shared" si="275"/>
        <v>147</v>
      </c>
      <c r="AB257" s="38">
        <f t="shared" si="276"/>
        <v>92</v>
      </c>
      <c r="AC257" s="3">
        <f t="shared" si="277"/>
        <v>321</v>
      </c>
      <c r="AD257" s="5">
        <f t="shared" si="278"/>
        <v>140</v>
      </c>
      <c r="AE257" s="21"/>
      <c r="AF257" s="22"/>
      <c r="AG257" s="22"/>
      <c r="AH257" s="22"/>
      <c r="AI257" s="5">
        <f t="shared" si="333"/>
        <v>0</v>
      </c>
      <c r="AJ257" s="5">
        <f t="shared" si="316"/>
      </c>
      <c r="AK257" s="38">
        <f t="shared" si="329"/>
        <v>0</v>
      </c>
      <c r="AL257" s="3">
        <f t="shared" si="303"/>
        <v>321</v>
      </c>
      <c r="AM257" s="5">
        <f t="shared" si="317"/>
        <v>123</v>
      </c>
      <c r="AN257" s="21"/>
      <c r="AO257" s="22"/>
      <c r="AP257" s="22"/>
      <c r="AQ257" s="22"/>
      <c r="AR257" s="4">
        <f t="shared" si="304"/>
        <v>0</v>
      </c>
      <c r="AS257" s="5">
        <f t="shared" si="318"/>
      </c>
      <c r="AT257" s="38">
        <f t="shared" si="319"/>
        <v>0</v>
      </c>
      <c r="AU257" s="3">
        <f t="shared" si="305"/>
        <v>321</v>
      </c>
      <c r="AV257" s="5" t="e">
        <f t="shared" si="320"/>
        <v>#VALUE!</v>
      </c>
      <c r="AW257" s="21"/>
      <c r="AX257" s="22"/>
      <c r="AY257" s="22"/>
      <c r="AZ257" s="22"/>
      <c r="BA257" s="5">
        <f t="shared" si="330"/>
        <v>0</v>
      </c>
      <c r="BB257" s="5">
        <f t="shared" si="321"/>
      </c>
      <c r="BC257" s="39"/>
      <c r="BD257" s="3">
        <f t="shared" si="307"/>
        <v>321</v>
      </c>
      <c r="BE257" s="5" t="e">
        <f t="shared" si="322"/>
        <v>#VALUE!</v>
      </c>
      <c r="BF257" s="21"/>
      <c r="BG257" s="22"/>
      <c r="BH257" s="22"/>
      <c r="BI257" s="22"/>
      <c r="BJ257" s="4">
        <f t="shared" si="289"/>
        <v>0</v>
      </c>
      <c r="BK257" s="5">
        <f t="shared" si="323"/>
      </c>
      <c r="BL257" s="38">
        <f t="shared" si="324"/>
        <v>0</v>
      </c>
      <c r="BM257" s="3">
        <f t="shared" si="290"/>
        <v>321</v>
      </c>
      <c r="BN257" s="5" t="e">
        <f t="shared" si="325"/>
        <v>#VALUE!</v>
      </c>
      <c r="BO257" s="21"/>
      <c r="BP257" s="22"/>
      <c r="BQ257" s="22"/>
      <c r="BR257" s="22"/>
      <c r="BS257" s="5">
        <f t="shared" si="332"/>
        <v>0</v>
      </c>
      <c r="BT257" s="5">
        <f t="shared" si="326"/>
      </c>
      <c r="BU257" s="49">
        <f t="shared" si="327"/>
        <v>0</v>
      </c>
      <c r="BV257" s="3">
        <f t="shared" si="292"/>
        <v>321</v>
      </c>
      <c r="BW257" s="69" t="e">
        <f t="shared" si="328"/>
        <v>#VALUE!</v>
      </c>
    </row>
    <row r="258" spans="2:75" ht="15">
      <c r="B258" s="105" t="s">
        <v>1058</v>
      </c>
      <c r="C258" s="106" t="s">
        <v>817</v>
      </c>
      <c r="D258" s="107">
        <v>1122150013</v>
      </c>
      <c r="E258" s="99" t="s">
        <v>572</v>
      </c>
      <c r="F258" s="95">
        <v>11</v>
      </c>
      <c r="G258" s="95">
        <v>12</v>
      </c>
      <c r="H258" s="95">
        <v>9</v>
      </c>
      <c r="I258" s="95">
        <f>SUM(F258:H258)</f>
        <v>32</v>
      </c>
      <c r="J258" s="95">
        <f>IF(E258="","",RANK(I258,I$7:I$346))</f>
        <v>173</v>
      </c>
      <c r="K258" s="94">
        <f>IF(J258="",0,I$355+1-J258)</f>
        <v>40</v>
      </c>
      <c r="L258" s="95">
        <f>IF(E258="","",RANK(K258,K$7:K$350))</f>
        <v>173</v>
      </c>
      <c r="M258" s="43" t="s">
        <v>1309</v>
      </c>
      <c r="N258" s="44">
        <v>11</v>
      </c>
      <c r="O258" s="44">
        <v>9</v>
      </c>
      <c r="P258" s="44">
        <v>11</v>
      </c>
      <c r="Q258" s="4">
        <f t="shared" si="312"/>
        <v>31</v>
      </c>
      <c r="R258" s="5">
        <f t="shared" si="313"/>
        <v>217</v>
      </c>
      <c r="S258" s="38">
        <f t="shared" si="314"/>
        <v>36</v>
      </c>
      <c r="T258" s="3">
        <f t="shared" si="315"/>
        <v>76</v>
      </c>
      <c r="U258" s="5">
        <f t="shared" si="274"/>
        <v>229</v>
      </c>
      <c r="V258" s="21"/>
      <c r="W258" s="44"/>
      <c r="X258" s="44"/>
      <c r="Y258" s="44"/>
      <c r="Z258" s="4">
        <f t="shared" si="301"/>
        <v>0</v>
      </c>
      <c r="AA258" s="5">
        <f t="shared" si="275"/>
      </c>
      <c r="AB258" s="38">
        <f t="shared" si="276"/>
        <v>0</v>
      </c>
      <c r="AC258" s="3">
        <f t="shared" si="277"/>
        <v>76</v>
      </c>
      <c r="AD258" s="5">
        <f t="shared" si="278"/>
        <v>251</v>
      </c>
      <c r="AE258" s="21"/>
      <c r="AF258" s="22"/>
      <c r="AG258" s="22"/>
      <c r="AH258" s="22"/>
      <c r="AI258" s="5">
        <f t="shared" si="333"/>
        <v>0</v>
      </c>
      <c r="AJ258" s="5">
        <f t="shared" si="316"/>
      </c>
      <c r="AK258" s="38">
        <f t="shared" si="329"/>
        <v>0</v>
      </c>
      <c r="AL258" s="3">
        <f t="shared" si="303"/>
        <v>76</v>
      </c>
      <c r="AM258" s="5">
        <f t="shared" si="317"/>
        <v>228</v>
      </c>
      <c r="AN258" s="21"/>
      <c r="AO258" s="22"/>
      <c r="AP258" s="22"/>
      <c r="AQ258" s="22"/>
      <c r="AR258" s="4">
        <f t="shared" si="304"/>
        <v>0</v>
      </c>
      <c r="AS258" s="5">
        <f t="shared" si="318"/>
      </c>
      <c r="AT258" s="38">
        <f t="shared" si="319"/>
        <v>0</v>
      </c>
      <c r="AU258" s="3">
        <f t="shared" si="305"/>
        <v>76</v>
      </c>
      <c r="AV258" s="5" t="e">
        <f t="shared" si="320"/>
        <v>#VALUE!</v>
      </c>
      <c r="AW258" s="21"/>
      <c r="AX258" s="22"/>
      <c r="AY258" s="22"/>
      <c r="AZ258" s="22"/>
      <c r="BA258" s="5">
        <f t="shared" si="330"/>
        <v>0</v>
      </c>
      <c r="BB258" s="5">
        <f t="shared" si="321"/>
      </c>
      <c r="BC258" s="39">
        <f aca="true" t="shared" si="334" ref="BC258:BC278">IF(BB258="",0,BA$306+1-BB258)</f>
        <v>0</v>
      </c>
      <c r="BD258" s="3">
        <f t="shared" si="307"/>
        <v>76</v>
      </c>
      <c r="BE258" s="5" t="e">
        <f t="shared" si="322"/>
        <v>#VALUE!</v>
      </c>
      <c r="BF258" s="21"/>
      <c r="BG258" s="22"/>
      <c r="BH258" s="22"/>
      <c r="BI258" s="22"/>
      <c r="BJ258" s="4">
        <f t="shared" si="289"/>
        <v>0</v>
      </c>
      <c r="BK258" s="5">
        <f t="shared" si="323"/>
      </c>
      <c r="BL258" s="38">
        <f t="shared" si="324"/>
        <v>0</v>
      </c>
      <c r="BM258" s="3">
        <f t="shared" si="290"/>
        <v>76</v>
      </c>
      <c r="BN258" s="5" t="e">
        <f t="shared" si="325"/>
        <v>#VALUE!</v>
      </c>
      <c r="BO258" s="21"/>
      <c r="BP258" s="22"/>
      <c r="BQ258" s="22"/>
      <c r="BR258" s="22"/>
      <c r="BS258" s="5">
        <f t="shared" si="332"/>
        <v>0</v>
      </c>
      <c r="BT258" s="5">
        <f t="shared" si="326"/>
      </c>
      <c r="BU258" s="49">
        <f t="shared" si="327"/>
        <v>0</v>
      </c>
      <c r="BV258" s="3">
        <f t="shared" si="292"/>
        <v>76</v>
      </c>
      <c r="BW258" s="69" t="e">
        <f t="shared" si="328"/>
        <v>#VALUE!</v>
      </c>
    </row>
    <row r="259" spans="2:75" ht="15">
      <c r="B259" s="105" t="s">
        <v>166</v>
      </c>
      <c r="C259" s="106" t="s">
        <v>817</v>
      </c>
      <c r="D259" s="107">
        <v>1122150014</v>
      </c>
      <c r="E259" s="99" t="s">
        <v>309</v>
      </c>
      <c r="F259" s="95">
        <v>12</v>
      </c>
      <c r="G259" s="95">
        <v>16</v>
      </c>
      <c r="H259" s="95">
        <v>14</v>
      </c>
      <c r="I259" s="95">
        <f>SUM(F259:H259)</f>
        <v>42</v>
      </c>
      <c r="J259" s="95">
        <f>IF(E259="","",RANK(I259,I$7:I$346))</f>
        <v>45</v>
      </c>
      <c r="K259" s="94">
        <f>IF(J259="",0,I$355+1-J259)</f>
        <v>168</v>
      </c>
      <c r="L259" s="95">
        <f>IF(E259="","",RANK(K259,K$7:K$350))</f>
        <v>45</v>
      </c>
      <c r="M259" s="43" t="s">
        <v>1310</v>
      </c>
      <c r="N259" s="44">
        <v>12</v>
      </c>
      <c r="O259" s="44">
        <v>13</v>
      </c>
      <c r="P259" s="44">
        <v>10</v>
      </c>
      <c r="Q259" s="4">
        <f t="shared" si="312"/>
        <v>35</v>
      </c>
      <c r="R259" s="5">
        <f t="shared" si="313"/>
        <v>154</v>
      </c>
      <c r="S259" s="38">
        <f t="shared" si="314"/>
        <v>99</v>
      </c>
      <c r="T259" s="3">
        <f t="shared" si="315"/>
        <v>267</v>
      </c>
      <c r="U259" s="5">
        <f t="shared" si="274"/>
        <v>86</v>
      </c>
      <c r="V259" s="21" t="s">
        <v>1594</v>
      </c>
      <c r="W259" s="44">
        <v>13</v>
      </c>
      <c r="X259" s="44">
        <v>9</v>
      </c>
      <c r="Y259" s="44">
        <v>14</v>
      </c>
      <c r="Z259" s="4">
        <f t="shared" si="301"/>
        <v>36</v>
      </c>
      <c r="AA259" s="5">
        <f t="shared" si="275"/>
        <v>163</v>
      </c>
      <c r="AB259" s="38">
        <f t="shared" si="276"/>
        <v>76</v>
      </c>
      <c r="AC259" s="3">
        <f t="shared" si="277"/>
        <v>343</v>
      </c>
      <c r="AD259" s="5">
        <f t="shared" si="278"/>
        <v>121</v>
      </c>
      <c r="AE259" s="21"/>
      <c r="AF259" s="22"/>
      <c r="AG259" s="22"/>
      <c r="AH259" s="22"/>
      <c r="AI259" s="5">
        <f t="shared" si="333"/>
        <v>0</v>
      </c>
      <c r="AJ259" s="5">
        <f t="shared" si="316"/>
      </c>
      <c r="AK259" s="38">
        <f t="shared" si="329"/>
        <v>0</v>
      </c>
      <c r="AL259" s="3">
        <f t="shared" si="303"/>
        <v>343</v>
      </c>
      <c r="AM259" s="5">
        <f t="shared" si="317"/>
        <v>106</v>
      </c>
      <c r="AN259" s="21"/>
      <c r="AO259" s="22"/>
      <c r="AP259" s="22"/>
      <c r="AQ259" s="22"/>
      <c r="AR259" s="4">
        <f t="shared" si="304"/>
        <v>0</v>
      </c>
      <c r="AS259" s="5">
        <f t="shared" si="318"/>
      </c>
      <c r="AT259" s="38">
        <f t="shared" si="319"/>
        <v>0</v>
      </c>
      <c r="AU259" s="3">
        <f t="shared" si="305"/>
        <v>343</v>
      </c>
      <c r="AV259" s="5" t="e">
        <f t="shared" si="320"/>
        <v>#VALUE!</v>
      </c>
      <c r="AW259" s="21"/>
      <c r="AX259" s="22"/>
      <c r="AY259" s="22"/>
      <c r="AZ259" s="22"/>
      <c r="BA259" s="5">
        <f t="shared" si="330"/>
        <v>0</v>
      </c>
      <c r="BB259" s="5">
        <f t="shared" si="321"/>
      </c>
      <c r="BC259" s="39">
        <f t="shared" si="334"/>
        <v>0</v>
      </c>
      <c r="BD259" s="3">
        <f t="shared" si="307"/>
        <v>343</v>
      </c>
      <c r="BE259" s="5" t="e">
        <f t="shared" si="322"/>
        <v>#VALUE!</v>
      </c>
      <c r="BF259" s="21"/>
      <c r="BG259" s="22"/>
      <c r="BH259" s="22"/>
      <c r="BI259" s="22"/>
      <c r="BJ259" s="4">
        <f t="shared" si="289"/>
        <v>0</v>
      </c>
      <c r="BK259" s="5">
        <f t="shared" si="323"/>
      </c>
      <c r="BL259" s="38">
        <f t="shared" si="324"/>
        <v>0</v>
      </c>
      <c r="BM259" s="3">
        <f t="shared" si="290"/>
        <v>343</v>
      </c>
      <c r="BN259" s="5" t="e">
        <f t="shared" si="325"/>
        <v>#VALUE!</v>
      </c>
      <c r="BO259" s="43"/>
      <c r="BP259" s="44"/>
      <c r="BQ259" s="44"/>
      <c r="BR259" s="44"/>
      <c r="BS259" s="5">
        <f t="shared" si="332"/>
        <v>0</v>
      </c>
      <c r="BT259" s="5">
        <f t="shared" si="326"/>
      </c>
      <c r="BU259" s="49">
        <f t="shared" si="327"/>
        <v>0</v>
      </c>
      <c r="BV259" s="3">
        <f t="shared" si="292"/>
        <v>343</v>
      </c>
      <c r="BW259" s="69" t="e">
        <f t="shared" si="328"/>
        <v>#VALUE!</v>
      </c>
    </row>
    <row r="260" spans="2:75" ht="15">
      <c r="B260" s="105" t="s">
        <v>1372</v>
      </c>
      <c r="C260" s="106" t="s">
        <v>817</v>
      </c>
      <c r="D260" s="107">
        <v>1122150015</v>
      </c>
      <c r="E260" s="99"/>
      <c r="F260" s="95"/>
      <c r="G260" s="95"/>
      <c r="H260" s="95"/>
      <c r="I260" s="95"/>
      <c r="J260" s="95"/>
      <c r="K260" s="94"/>
      <c r="L260" s="95"/>
      <c r="M260" s="21" t="s">
        <v>1311</v>
      </c>
      <c r="N260" s="22">
        <v>14</v>
      </c>
      <c r="O260" s="22">
        <v>16</v>
      </c>
      <c r="P260" s="22">
        <v>13</v>
      </c>
      <c r="Q260" s="4">
        <f t="shared" si="312"/>
        <v>43</v>
      </c>
      <c r="R260" s="5">
        <f t="shared" si="313"/>
        <v>31</v>
      </c>
      <c r="S260" s="38">
        <f t="shared" si="314"/>
        <v>222</v>
      </c>
      <c r="T260" s="3">
        <f t="shared" si="315"/>
        <v>222</v>
      </c>
      <c r="U260" s="5">
        <f t="shared" si="274"/>
        <v>133</v>
      </c>
      <c r="V260" s="21"/>
      <c r="W260" s="44"/>
      <c r="X260" s="44"/>
      <c r="Y260" s="44"/>
      <c r="Z260" s="4">
        <f aca="true" t="shared" si="335" ref="Z260:Z291">SUM(W260:Y260)</f>
        <v>0</v>
      </c>
      <c r="AA260" s="5">
        <f t="shared" si="275"/>
      </c>
      <c r="AB260" s="38">
        <f t="shared" si="276"/>
        <v>0</v>
      </c>
      <c r="AC260" s="3">
        <f t="shared" si="277"/>
        <v>222</v>
      </c>
      <c r="AD260" s="5">
        <f t="shared" si="278"/>
        <v>188</v>
      </c>
      <c r="AE260" s="21"/>
      <c r="AF260" s="22"/>
      <c r="AG260" s="22"/>
      <c r="AH260" s="22"/>
      <c r="AI260" s="5">
        <f t="shared" si="333"/>
        <v>0</v>
      </c>
      <c r="AJ260" s="5">
        <f t="shared" si="316"/>
      </c>
      <c r="AK260" s="38">
        <f t="shared" si="329"/>
        <v>0</v>
      </c>
      <c r="AL260" s="3">
        <f t="shared" si="303"/>
        <v>222</v>
      </c>
      <c r="AM260" s="5">
        <f t="shared" si="317"/>
        <v>167</v>
      </c>
      <c r="AN260" s="21"/>
      <c r="AO260" s="22"/>
      <c r="AP260" s="22"/>
      <c r="AQ260" s="22"/>
      <c r="AR260" s="4">
        <f t="shared" si="304"/>
        <v>0</v>
      </c>
      <c r="AS260" s="5">
        <f t="shared" si="318"/>
      </c>
      <c r="AT260" s="38">
        <f t="shared" si="319"/>
        <v>0</v>
      </c>
      <c r="AU260" s="3">
        <f t="shared" si="305"/>
        <v>222</v>
      </c>
      <c r="AV260" s="5" t="e">
        <f t="shared" si="320"/>
        <v>#VALUE!</v>
      </c>
      <c r="AW260" s="21"/>
      <c r="AX260" s="22"/>
      <c r="AY260" s="22"/>
      <c r="AZ260" s="22"/>
      <c r="BA260" s="5">
        <f t="shared" si="330"/>
        <v>0</v>
      </c>
      <c r="BB260" s="5">
        <f t="shared" si="321"/>
      </c>
      <c r="BC260" s="39">
        <f t="shared" si="334"/>
        <v>0</v>
      </c>
      <c r="BD260" s="3">
        <f t="shared" si="307"/>
        <v>222</v>
      </c>
      <c r="BE260" s="5" t="e">
        <f t="shared" si="322"/>
        <v>#VALUE!</v>
      </c>
      <c r="BF260" s="21"/>
      <c r="BG260" s="22"/>
      <c r="BH260" s="22"/>
      <c r="BI260" s="22"/>
      <c r="BJ260" s="4">
        <f t="shared" si="289"/>
        <v>0</v>
      </c>
      <c r="BK260" s="5">
        <f t="shared" si="323"/>
      </c>
      <c r="BL260" s="38">
        <f t="shared" si="324"/>
        <v>0</v>
      </c>
      <c r="BM260" s="3">
        <f t="shared" si="290"/>
        <v>222</v>
      </c>
      <c r="BN260" s="5" t="e">
        <f t="shared" si="325"/>
        <v>#VALUE!</v>
      </c>
      <c r="BO260" s="21"/>
      <c r="BP260" s="22"/>
      <c r="BQ260" s="22"/>
      <c r="BR260" s="22"/>
      <c r="BS260" s="5">
        <f t="shared" si="332"/>
        <v>0</v>
      </c>
      <c r="BT260" s="5">
        <f t="shared" si="326"/>
      </c>
      <c r="BU260" s="49">
        <f t="shared" si="327"/>
        <v>0</v>
      </c>
      <c r="BV260" s="3">
        <f t="shared" si="292"/>
        <v>222</v>
      </c>
      <c r="BW260" s="69" t="e">
        <f t="shared" si="328"/>
        <v>#VALUE!</v>
      </c>
    </row>
    <row r="261" spans="2:75" ht="15">
      <c r="B261" s="105" t="s">
        <v>1374</v>
      </c>
      <c r="C261" s="106" t="s">
        <v>1373</v>
      </c>
      <c r="D261" s="107">
        <v>1122420005</v>
      </c>
      <c r="E261" s="99"/>
      <c r="F261" s="95"/>
      <c r="G261" s="95"/>
      <c r="H261" s="95"/>
      <c r="I261" s="95"/>
      <c r="J261" s="95"/>
      <c r="K261" s="94"/>
      <c r="L261" s="95"/>
      <c r="M261" s="21" t="s">
        <v>1312</v>
      </c>
      <c r="N261" s="22">
        <v>10</v>
      </c>
      <c r="O261" s="22">
        <v>6</v>
      </c>
      <c r="P261" s="22">
        <v>10</v>
      </c>
      <c r="Q261" s="4">
        <f t="shared" si="312"/>
        <v>26</v>
      </c>
      <c r="R261" s="5">
        <f t="shared" si="313"/>
        <v>247</v>
      </c>
      <c r="S261" s="38">
        <f t="shared" si="314"/>
        <v>6</v>
      </c>
      <c r="T261" s="3">
        <f t="shared" si="315"/>
        <v>6</v>
      </c>
      <c r="U261" s="5">
        <f t="shared" si="274"/>
        <v>258</v>
      </c>
      <c r="V261" s="21" t="s">
        <v>1595</v>
      </c>
      <c r="W261" s="44">
        <v>15</v>
      </c>
      <c r="X261" s="44">
        <v>15</v>
      </c>
      <c r="Y261" s="44">
        <v>15</v>
      </c>
      <c r="Z261" s="4">
        <f t="shared" si="335"/>
        <v>45</v>
      </c>
      <c r="AA261" s="5">
        <f t="shared" si="275"/>
        <v>32</v>
      </c>
      <c r="AB261" s="38">
        <f t="shared" si="276"/>
        <v>207</v>
      </c>
      <c r="AC261" s="3">
        <f t="shared" si="277"/>
        <v>213</v>
      </c>
      <c r="AD261" s="5">
        <f t="shared" si="278"/>
        <v>199</v>
      </c>
      <c r="AE261" s="21"/>
      <c r="AF261" s="22"/>
      <c r="AG261" s="22"/>
      <c r="AH261" s="22"/>
      <c r="AI261" s="5">
        <f t="shared" si="333"/>
        <v>0</v>
      </c>
      <c r="AJ261" s="5">
        <f t="shared" si="316"/>
      </c>
      <c r="AK261" s="38">
        <f t="shared" si="329"/>
        <v>0</v>
      </c>
      <c r="AL261" s="3">
        <f t="shared" si="303"/>
        <v>213</v>
      </c>
      <c r="AM261" s="5">
        <f t="shared" si="317"/>
        <v>178</v>
      </c>
      <c r="AN261" s="21"/>
      <c r="AO261" s="22"/>
      <c r="AP261" s="22"/>
      <c r="AQ261" s="22"/>
      <c r="AR261" s="4">
        <f t="shared" si="304"/>
        <v>0</v>
      </c>
      <c r="AS261" s="5">
        <f t="shared" si="318"/>
      </c>
      <c r="AT261" s="38">
        <f t="shared" si="319"/>
        <v>0</v>
      </c>
      <c r="AU261" s="3">
        <f t="shared" si="305"/>
        <v>213</v>
      </c>
      <c r="AV261" s="5" t="e">
        <f t="shared" si="320"/>
        <v>#VALUE!</v>
      </c>
      <c r="AW261" s="21"/>
      <c r="AX261" s="22"/>
      <c r="AY261" s="22"/>
      <c r="AZ261" s="22"/>
      <c r="BA261" s="5">
        <f t="shared" si="330"/>
        <v>0</v>
      </c>
      <c r="BB261" s="5">
        <f t="shared" si="321"/>
      </c>
      <c r="BC261" s="39">
        <f t="shared" si="334"/>
        <v>0</v>
      </c>
      <c r="BD261" s="3">
        <f t="shared" si="307"/>
        <v>213</v>
      </c>
      <c r="BE261" s="5" t="e">
        <f t="shared" si="322"/>
        <v>#VALUE!</v>
      </c>
      <c r="BF261" s="21"/>
      <c r="BG261" s="22"/>
      <c r="BH261" s="22"/>
      <c r="BI261" s="22"/>
      <c r="BJ261" s="4">
        <f t="shared" si="289"/>
        <v>0</v>
      </c>
      <c r="BK261" s="5">
        <f t="shared" si="323"/>
      </c>
      <c r="BL261" s="38">
        <f t="shared" si="324"/>
        <v>0</v>
      </c>
      <c r="BM261" s="3">
        <f t="shared" si="290"/>
        <v>213</v>
      </c>
      <c r="BN261" s="5" t="e">
        <f t="shared" si="325"/>
        <v>#VALUE!</v>
      </c>
      <c r="BO261" s="21"/>
      <c r="BP261" s="22"/>
      <c r="BQ261" s="22"/>
      <c r="BR261" s="22"/>
      <c r="BS261" s="5">
        <f t="shared" si="332"/>
        <v>0</v>
      </c>
      <c r="BT261" s="5">
        <f t="shared" si="326"/>
      </c>
      <c r="BU261" s="49">
        <f t="shared" si="327"/>
        <v>0</v>
      </c>
      <c r="BV261" s="3">
        <f t="shared" si="292"/>
        <v>213</v>
      </c>
      <c r="BW261" s="69" t="e">
        <f t="shared" si="328"/>
        <v>#VALUE!</v>
      </c>
    </row>
    <row r="262" spans="2:75" ht="15">
      <c r="B262" s="105" t="s">
        <v>1375</v>
      </c>
      <c r="C262" s="106" t="s">
        <v>820</v>
      </c>
      <c r="D262" s="107">
        <v>1122480001</v>
      </c>
      <c r="E262" s="99"/>
      <c r="F262" s="95"/>
      <c r="G262" s="95"/>
      <c r="H262" s="95"/>
      <c r="I262" s="95"/>
      <c r="J262" s="95"/>
      <c r="K262" s="94"/>
      <c r="L262" s="95"/>
      <c r="M262" s="21" t="s">
        <v>1313</v>
      </c>
      <c r="N262" s="22">
        <v>13</v>
      </c>
      <c r="O262" s="22">
        <v>19</v>
      </c>
      <c r="P262" s="22">
        <v>18</v>
      </c>
      <c r="Q262" s="4">
        <f t="shared" si="312"/>
        <v>50</v>
      </c>
      <c r="R262" s="5">
        <f t="shared" si="313"/>
        <v>3</v>
      </c>
      <c r="S262" s="38">
        <f t="shared" si="314"/>
        <v>250</v>
      </c>
      <c r="T262" s="3">
        <f t="shared" si="315"/>
        <v>250</v>
      </c>
      <c r="U262" s="5">
        <f>IF(T262=0,"",RANK(T262,T$6:T$354))</f>
        <v>102</v>
      </c>
      <c r="V262" s="21" t="s">
        <v>1596</v>
      </c>
      <c r="W262" s="44">
        <v>14</v>
      </c>
      <c r="X262" s="44">
        <v>14</v>
      </c>
      <c r="Y262" s="44">
        <v>18</v>
      </c>
      <c r="Z262" s="4">
        <f t="shared" si="335"/>
        <v>46</v>
      </c>
      <c r="AA262" s="5">
        <f>IF(V262="","",RANK(Z262,Z$7:Z$305))</f>
        <v>23</v>
      </c>
      <c r="AB262" s="38">
        <f>IF(AA262="",0,Z$306+1-AA262)</f>
        <v>216</v>
      </c>
      <c r="AC262" s="3">
        <f>AB262+T262</f>
        <v>466</v>
      </c>
      <c r="AD262" s="5">
        <f>IF(AC262=0,"",RANK(AC262,AC$6:AC$354))</f>
        <v>60</v>
      </c>
      <c r="AE262" s="21"/>
      <c r="AF262" s="22"/>
      <c r="AG262" s="22"/>
      <c r="AH262" s="22"/>
      <c r="AI262" s="5">
        <f t="shared" si="333"/>
        <v>0</v>
      </c>
      <c r="AJ262" s="5">
        <f t="shared" si="316"/>
      </c>
      <c r="AK262" s="38">
        <f t="shared" si="329"/>
        <v>0</v>
      </c>
      <c r="AL262" s="3">
        <f t="shared" si="303"/>
        <v>466</v>
      </c>
      <c r="AM262" s="5">
        <f t="shared" si="317"/>
        <v>54</v>
      </c>
      <c r="AN262" s="21"/>
      <c r="AO262" s="22"/>
      <c r="AP262" s="22"/>
      <c r="AQ262" s="22"/>
      <c r="AR262" s="4">
        <f t="shared" si="304"/>
        <v>0</v>
      </c>
      <c r="AS262" s="5">
        <f t="shared" si="318"/>
      </c>
      <c r="AT262" s="38">
        <f t="shared" si="319"/>
        <v>0</v>
      </c>
      <c r="AU262" s="3">
        <f t="shared" si="305"/>
        <v>466</v>
      </c>
      <c r="AV262" s="5" t="e">
        <f t="shared" si="320"/>
        <v>#VALUE!</v>
      </c>
      <c r="AW262" s="21"/>
      <c r="AX262" s="22"/>
      <c r="AY262" s="22"/>
      <c r="AZ262" s="22"/>
      <c r="BA262" s="5">
        <f t="shared" si="330"/>
        <v>0</v>
      </c>
      <c r="BB262" s="5">
        <f t="shared" si="321"/>
      </c>
      <c r="BC262" s="39">
        <f t="shared" si="334"/>
        <v>0</v>
      </c>
      <c r="BD262" s="3">
        <f t="shared" si="307"/>
        <v>466</v>
      </c>
      <c r="BE262" s="5" t="e">
        <f t="shared" si="322"/>
        <v>#VALUE!</v>
      </c>
      <c r="BF262" s="43"/>
      <c r="BG262" s="44"/>
      <c r="BH262" s="44"/>
      <c r="BI262" s="44"/>
      <c r="BJ262" s="4">
        <f t="shared" si="289"/>
        <v>0</v>
      </c>
      <c r="BK262" s="5">
        <f t="shared" si="323"/>
      </c>
      <c r="BL262" s="38">
        <f t="shared" si="324"/>
        <v>0</v>
      </c>
      <c r="BM262" s="3">
        <f t="shared" si="290"/>
        <v>466</v>
      </c>
      <c r="BN262" s="5" t="e">
        <f t="shared" si="325"/>
        <v>#VALUE!</v>
      </c>
      <c r="BO262" s="21"/>
      <c r="BP262" s="22"/>
      <c r="BQ262" s="22"/>
      <c r="BR262" s="22"/>
      <c r="BS262" s="5">
        <f t="shared" si="332"/>
        <v>0</v>
      </c>
      <c r="BT262" s="5">
        <f t="shared" si="326"/>
      </c>
      <c r="BU262" s="49">
        <f t="shared" si="327"/>
        <v>0</v>
      </c>
      <c r="BV262" s="3">
        <f t="shared" si="292"/>
        <v>466</v>
      </c>
      <c r="BW262" s="69" t="e">
        <f t="shared" si="328"/>
        <v>#VALUE!</v>
      </c>
    </row>
    <row r="263" spans="2:75" ht="15">
      <c r="B263" s="105" t="s">
        <v>163</v>
      </c>
      <c r="C263" s="106" t="s">
        <v>820</v>
      </c>
      <c r="D263" s="107">
        <v>1122480003</v>
      </c>
      <c r="E263" s="99" t="s">
        <v>357</v>
      </c>
      <c r="F263" s="95">
        <v>13</v>
      </c>
      <c r="G263" s="95">
        <v>13</v>
      </c>
      <c r="H263" s="95">
        <v>13</v>
      </c>
      <c r="I263" s="95">
        <f>SUM(F263:H263)</f>
        <v>39</v>
      </c>
      <c r="J263" s="95">
        <f>IF(E263="","",RANK(I263,I$7:I$346))</f>
        <v>72</v>
      </c>
      <c r="K263" s="94">
        <f>IF(J263="",0,I$355+1-J263)</f>
        <v>141</v>
      </c>
      <c r="L263" s="95">
        <f>IF(E263="","",RANK(K263,K$7:K$350))</f>
        <v>72</v>
      </c>
      <c r="M263" s="21" t="s">
        <v>1314</v>
      </c>
      <c r="N263" s="22">
        <v>13</v>
      </c>
      <c r="O263" s="22">
        <v>14</v>
      </c>
      <c r="P263" s="22">
        <v>14</v>
      </c>
      <c r="Q263" s="4">
        <f t="shared" si="312"/>
        <v>41</v>
      </c>
      <c r="R263" s="5">
        <f t="shared" si="313"/>
        <v>50</v>
      </c>
      <c r="S263" s="38">
        <f t="shared" si="314"/>
        <v>203</v>
      </c>
      <c r="T263" s="3">
        <f t="shared" si="315"/>
        <v>344</v>
      </c>
      <c r="U263" s="5">
        <f>IF(T263=0,"",RANK(T263,T$6:T$354))</f>
        <v>40</v>
      </c>
      <c r="V263" s="21" t="s">
        <v>1597</v>
      </c>
      <c r="W263" s="44">
        <v>15</v>
      </c>
      <c r="X263" s="44">
        <v>12</v>
      </c>
      <c r="Y263" s="44">
        <v>16</v>
      </c>
      <c r="Z263" s="4">
        <f t="shared" si="335"/>
        <v>43</v>
      </c>
      <c r="AA263" s="5">
        <f>IF(V263="","",RANK(Z263,Z$7:Z$305))</f>
        <v>58</v>
      </c>
      <c r="AB263" s="38">
        <f>IF(AA263="",0,Z$306+1-AA263)</f>
        <v>181</v>
      </c>
      <c r="AC263" s="3">
        <f>AB263+T263</f>
        <v>525</v>
      </c>
      <c r="AD263" s="5">
        <f>IF(AC263=0,"",RANK(AC263,AC$6:AC$354))</f>
        <v>37</v>
      </c>
      <c r="AE263" s="21"/>
      <c r="AF263" s="22"/>
      <c r="AG263" s="22"/>
      <c r="AH263" s="22"/>
      <c r="AI263" s="5">
        <f t="shared" si="333"/>
        <v>0</v>
      </c>
      <c r="AJ263" s="5">
        <f t="shared" si="316"/>
      </c>
      <c r="AK263" s="38">
        <f t="shared" si="329"/>
        <v>0</v>
      </c>
      <c r="AL263" s="3">
        <f t="shared" si="303"/>
        <v>525</v>
      </c>
      <c r="AM263" s="5">
        <f t="shared" si="317"/>
        <v>33</v>
      </c>
      <c r="AN263" s="21"/>
      <c r="AO263" s="22"/>
      <c r="AP263" s="22"/>
      <c r="AQ263" s="22"/>
      <c r="AR263" s="4">
        <f t="shared" si="304"/>
        <v>0</v>
      </c>
      <c r="AS263" s="5">
        <f t="shared" si="318"/>
      </c>
      <c r="AT263" s="38">
        <f t="shared" si="319"/>
        <v>0</v>
      </c>
      <c r="AU263" s="3">
        <f t="shared" si="305"/>
        <v>525</v>
      </c>
      <c r="AV263" s="5" t="e">
        <f t="shared" si="320"/>
        <v>#VALUE!</v>
      </c>
      <c r="AW263" s="21"/>
      <c r="AX263" s="22"/>
      <c r="AY263" s="22"/>
      <c r="AZ263" s="22"/>
      <c r="BA263" s="5">
        <f t="shared" si="330"/>
        <v>0</v>
      </c>
      <c r="BB263" s="5">
        <f t="shared" si="321"/>
      </c>
      <c r="BC263" s="39">
        <f t="shared" si="334"/>
        <v>0</v>
      </c>
      <c r="BD263" s="3">
        <f t="shared" si="307"/>
        <v>525</v>
      </c>
      <c r="BE263" s="5" t="e">
        <f t="shared" si="322"/>
        <v>#VALUE!</v>
      </c>
      <c r="BF263" s="21"/>
      <c r="BG263" s="22"/>
      <c r="BH263" s="22"/>
      <c r="BI263" s="22"/>
      <c r="BJ263" s="4">
        <f t="shared" si="289"/>
        <v>0</v>
      </c>
      <c r="BK263" s="5">
        <f t="shared" si="323"/>
      </c>
      <c r="BL263" s="38">
        <f t="shared" si="324"/>
        <v>0</v>
      </c>
      <c r="BM263" s="3">
        <f t="shared" si="290"/>
        <v>525</v>
      </c>
      <c r="BN263" s="5" t="e">
        <f t="shared" si="325"/>
        <v>#VALUE!</v>
      </c>
      <c r="BO263" s="21"/>
      <c r="BP263" s="22"/>
      <c r="BQ263" s="22"/>
      <c r="BR263" s="22"/>
      <c r="BS263" s="5">
        <f t="shared" si="332"/>
        <v>0</v>
      </c>
      <c r="BT263" s="5">
        <f t="shared" si="326"/>
      </c>
      <c r="BU263" s="49">
        <f t="shared" si="327"/>
        <v>0</v>
      </c>
      <c r="BV263" s="3">
        <f t="shared" si="292"/>
        <v>525</v>
      </c>
      <c r="BW263" s="69" t="e">
        <f t="shared" si="328"/>
        <v>#VALUE!</v>
      </c>
    </row>
    <row r="264" spans="2:75" ht="15">
      <c r="B264" s="105" t="s">
        <v>147</v>
      </c>
      <c r="C264" s="106" t="s">
        <v>820</v>
      </c>
      <c r="D264" s="107">
        <v>1122480004</v>
      </c>
      <c r="E264" s="99" t="s">
        <v>475</v>
      </c>
      <c r="F264" s="95">
        <v>11</v>
      </c>
      <c r="G264" s="95">
        <v>11</v>
      </c>
      <c r="H264" s="95">
        <v>13</v>
      </c>
      <c r="I264" s="95">
        <f>SUM(F264:H264)</f>
        <v>35</v>
      </c>
      <c r="J264" s="95">
        <f>IF(E264="","",RANK(I264,I$7:I$346))</f>
        <v>130</v>
      </c>
      <c r="K264" s="94">
        <f>IF(J264="",0,I$355+1-J264)</f>
        <v>83</v>
      </c>
      <c r="L264" s="95">
        <f>IF(E264="","",RANK(K264,K$7:K$350))</f>
        <v>130</v>
      </c>
      <c r="M264" s="21" t="s">
        <v>1315</v>
      </c>
      <c r="N264" s="22">
        <v>10</v>
      </c>
      <c r="O264" s="22">
        <v>7</v>
      </c>
      <c r="P264" s="22">
        <v>15</v>
      </c>
      <c r="Q264" s="4">
        <f t="shared" si="312"/>
        <v>32</v>
      </c>
      <c r="R264" s="5">
        <f t="shared" si="313"/>
        <v>201</v>
      </c>
      <c r="S264" s="38">
        <f t="shared" si="314"/>
        <v>52</v>
      </c>
      <c r="T264" s="3">
        <f t="shared" si="315"/>
        <v>135</v>
      </c>
      <c r="U264" s="5">
        <f>IF(T264=0,"",RANK(T264,T$6:T$354))</f>
        <v>198</v>
      </c>
      <c r="V264" s="21" t="s">
        <v>1598</v>
      </c>
      <c r="W264" s="44">
        <v>17</v>
      </c>
      <c r="X264" s="44">
        <v>14</v>
      </c>
      <c r="Y264" s="44">
        <v>14</v>
      </c>
      <c r="Z264" s="4">
        <f t="shared" si="335"/>
        <v>45</v>
      </c>
      <c r="AA264" s="5">
        <f>IF(V264="","",RANK(Z264,Z$7:Z$305))</f>
        <v>32</v>
      </c>
      <c r="AB264" s="38">
        <f>IF(AA264="",0,Z$306+1-AA264)</f>
        <v>207</v>
      </c>
      <c r="AC264" s="3">
        <f>AB264+T264</f>
        <v>342</v>
      </c>
      <c r="AD264" s="5">
        <f>IF(AC264=0,"",RANK(AC264,AC$6:AC$354))</f>
        <v>122</v>
      </c>
      <c r="AE264" s="21"/>
      <c r="AF264" s="22"/>
      <c r="AG264" s="22"/>
      <c r="AH264" s="22"/>
      <c r="AI264" s="5">
        <f t="shared" si="333"/>
        <v>0</v>
      </c>
      <c r="AJ264" s="5">
        <f t="shared" si="316"/>
      </c>
      <c r="AK264" s="38">
        <f t="shared" si="329"/>
        <v>0</v>
      </c>
      <c r="AL264" s="3">
        <f t="shared" si="303"/>
        <v>342</v>
      </c>
      <c r="AM264" s="5">
        <f t="shared" si="317"/>
        <v>107</v>
      </c>
      <c r="AN264" s="21"/>
      <c r="AO264" s="22"/>
      <c r="AP264" s="22"/>
      <c r="AQ264" s="22"/>
      <c r="AR264" s="4">
        <f t="shared" si="304"/>
        <v>0</v>
      </c>
      <c r="AS264" s="5">
        <f t="shared" si="318"/>
      </c>
      <c r="AT264" s="38">
        <f t="shared" si="319"/>
        <v>0</v>
      </c>
      <c r="AU264" s="3">
        <f t="shared" si="305"/>
        <v>342</v>
      </c>
      <c r="AV264" s="5" t="e">
        <f t="shared" si="320"/>
        <v>#VALUE!</v>
      </c>
      <c r="AW264" s="21"/>
      <c r="AX264" s="22"/>
      <c r="AY264" s="22"/>
      <c r="AZ264" s="22"/>
      <c r="BA264" s="5">
        <f t="shared" si="330"/>
        <v>0</v>
      </c>
      <c r="BB264" s="5">
        <f t="shared" si="321"/>
      </c>
      <c r="BC264" s="39">
        <f t="shared" si="334"/>
        <v>0</v>
      </c>
      <c r="BD264" s="3">
        <f t="shared" si="307"/>
        <v>342</v>
      </c>
      <c r="BE264" s="5" t="e">
        <f t="shared" si="322"/>
        <v>#VALUE!</v>
      </c>
      <c r="BF264" s="21"/>
      <c r="BG264" s="22"/>
      <c r="BH264" s="22"/>
      <c r="BI264" s="22"/>
      <c r="BJ264" s="4">
        <f t="shared" si="289"/>
        <v>0</v>
      </c>
      <c r="BK264" s="5">
        <f t="shared" si="323"/>
      </c>
      <c r="BL264" s="38">
        <f t="shared" si="324"/>
        <v>0</v>
      </c>
      <c r="BM264" s="3">
        <f t="shared" si="290"/>
        <v>342</v>
      </c>
      <c r="BN264" s="5" t="e">
        <f t="shared" si="325"/>
        <v>#VALUE!</v>
      </c>
      <c r="BO264" s="21"/>
      <c r="BP264" s="22"/>
      <c r="BQ264" s="22"/>
      <c r="BR264" s="22"/>
      <c r="BS264" s="5">
        <f t="shared" si="332"/>
        <v>0</v>
      </c>
      <c r="BT264" s="5">
        <f t="shared" si="326"/>
      </c>
      <c r="BU264" s="49">
        <f t="shared" si="327"/>
        <v>0</v>
      </c>
      <c r="BV264" s="3">
        <f t="shared" si="292"/>
        <v>342</v>
      </c>
      <c r="BW264" s="69" t="e">
        <f t="shared" si="328"/>
        <v>#VALUE!</v>
      </c>
    </row>
    <row r="265" spans="2:75" ht="15">
      <c r="B265" s="105" t="s">
        <v>1376</v>
      </c>
      <c r="C265" s="106" t="s">
        <v>820</v>
      </c>
      <c r="D265" s="107">
        <v>1122480012</v>
      </c>
      <c r="E265" s="99"/>
      <c r="F265" s="95"/>
      <c r="G265" s="95"/>
      <c r="H265" s="95"/>
      <c r="I265" s="95"/>
      <c r="J265" s="95"/>
      <c r="K265" s="94"/>
      <c r="L265" s="95"/>
      <c r="M265" s="21" t="s">
        <v>1316</v>
      </c>
      <c r="N265" s="22">
        <v>15</v>
      </c>
      <c r="O265" s="22">
        <v>9</v>
      </c>
      <c r="P265" s="22">
        <v>8</v>
      </c>
      <c r="Q265" s="4">
        <f t="shared" si="312"/>
        <v>32</v>
      </c>
      <c r="R265" s="5">
        <f t="shared" si="313"/>
        <v>201</v>
      </c>
      <c r="S265" s="38">
        <f t="shared" si="314"/>
        <v>52</v>
      </c>
      <c r="T265" s="3">
        <f t="shared" si="315"/>
        <v>52</v>
      </c>
      <c r="U265" s="5">
        <f>IF(T265=0,"",RANK(T265,T$6:T$354))</f>
        <v>240</v>
      </c>
      <c r="V265" s="21" t="s">
        <v>1599</v>
      </c>
      <c r="W265" s="44">
        <v>10</v>
      </c>
      <c r="X265" s="44">
        <v>9</v>
      </c>
      <c r="Y265" s="44">
        <v>9</v>
      </c>
      <c r="Z265" s="4">
        <f t="shared" si="335"/>
        <v>28</v>
      </c>
      <c r="AA265" s="5">
        <f>IF(V265="","",RANK(Z265,Z$7:Z$305))</f>
        <v>229</v>
      </c>
      <c r="AB265" s="38">
        <f>IF(AA265="",0,Z$306+1-AA265)</f>
        <v>10</v>
      </c>
      <c r="AC265" s="3">
        <f>AB265+T265</f>
        <v>62</v>
      </c>
      <c r="AD265" s="5">
        <f>IF(AC265=0,"",RANK(AC265,AC$6:AC$354))</f>
        <v>258</v>
      </c>
      <c r="AE265" s="21"/>
      <c r="AF265" s="22"/>
      <c r="AG265" s="22"/>
      <c r="AH265" s="22"/>
      <c r="AI265" s="5">
        <f t="shared" si="333"/>
        <v>0</v>
      </c>
      <c r="AJ265" s="5">
        <f t="shared" si="316"/>
      </c>
      <c r="AK265" s="38">
        <f t="shared" si="329"/>
        <v>0</v>
      </c>
      <c r="AL265" s="3">
        <f t="shared" si="303"/>
        <v>62</v>
      </c>
      <c r="AM265" s="5">
        <f t="shared" si="317"/>
        <v>234</v>
      </c>
      <c r="AN265" s="43"/>
      <c r="AO265" s="44"/>
      <c r="AP265" s="44"/>
      <c r="AQ265" s="44"/>
      <c r="AR265" s="4">
        <f t="shared" si="304"/>
        <v>0</v>
      </c>
      <c r="AS265" s="5">
        <f t="shared" si="318"/>
      </c>
      <c r="AT265" s="38">
        <f t="shared" si="319"/>
        <v>0</v>
      </c>
      <c r="AU265" s="3">
        <f t="shared" si="305"/>
        <v>62</v>
      </c>
      <c r="AV265" s="5" t="e">
        <f t="shared" si="320"/>
        <v>#VALUE!</v>
      </c>
      <c r="AW265" s="43"/>
      <c r="AX265" s="44"/>
      <c r="AY265" s="44"/>
      <c r="AZ265" s="44"/>
      <c r="BA265" s="5">
        <f t="shared" si="330"/>
        <v>0</v>
      </c>
      <c r="BB265" s="5">
        <f t="shared" si="321"/>
      </c>
      <c r="BC265" s="39">
        <f t="shared" si="334"/>
        <v>0</v>
      </c>
      <c r="BD265" s="3">
        <f t="shared" si="307"/>
        <v>62</v>
      </c>
      <c r="BE265" s="5" t="e">
        <f t="shared" si="322"/>
        <v>#VALUE!</v>
      </c>
      <c r="BF265" s="21"/>
      <c r="BG265" s="22"/>
      <c r="BH265" s="22"/>
      <c r="BI265" s="22"/>
      <c r="BJ265" s="4">
        <f t="shared" si="289"/>
        <v>0</v>
      </c>
      <c r="BK265" s="5">
        <f t="shared" si="323"/>
      </c>
      <c r="BL265" s="38">
        <f t="shared" si="324"/>
        <v>0</v>
      </c>
      <c r="BM265" s="3">
        <f t="shared" si="290"/>
        <v>62</v>
      </c>
      <c r="BN265" s="5" t="e">
        <f t="shared" si="325"/>
        <v>#VALUE!</v>
      </c>
      <c r="BO265" s="21"/>
      <c r="BP265" s="22"/>
      <c r="BQ265" s="22"/>
      <c r="BR265" s="22"/>
      <c r="BS265" s="5">
        <f t="shared" si="332"/>
        <v>0</v>
      </c>
      <c r="BT265" s="5">
        <f t="shared" si="326"/>
      </c>
      <c r="BU265" s="49">
        <f t="shared" si="327"/>
        <v>0</v>
      </c>
      <c r="BV265" s="3">
        <f t="shared" si="292"/>
        <v>62</v>
      </c>
      <c r="BW265" s="69" t="e">
        <f t="shared" si="328"/>
        <v>#VALUE!</v>
      </c>
    </row>
    <row r="266" spans="2:75" ht="15">
      <c r="B266" s="105" t="s">
        <v>1377</v>
      </c>
      <c r="C266" s="106" t="s">
        <v>820</v>
      </c>
      <c r="D266" s="107">
        <v>1122480014</v>
      </c>
      <c r="E266" s="99"/>
      <c r="F266" s="95"/>
      <c r="G266" s="95"/>
      <c r="H266" s="95"/>
      <c r="I266" s="95"/>
      <c r="J266" s="95"/>
      <c r="K266" s="94"/>
      <c r="L266" s="95"/>
      <c r="M266" s="21" t="s">
        <v>1317</v>
      </c>
      <c r="N266" s="22">
        <v>10</v>
      </c>
      <c r="O266" s="22">
        <v>9</v>
      </c>
      <c r="P266" s="22">
        <v>10</v>
      </c>
      <c r="Q266" s="4">
        <f t="shared" si="312"/>
        <v>29</v>
      </c>
      <c r="R266" s="5">
        <f t="shared" si="313"/>
        <v>235</v>
      </c>
      <c r="S266" s="38">
        <f t="shared" si="314"/>
        <v>18</v>
      </c>
      <c r="T266" s="3">
        <f t="shared" si="315"/>
        <v>18</v>
      </c>
      <c r="U266" s="5">
        <f>IF(T266=0,"",RANK(T266,T$6:T$354))</f>
        <v>254</v>
      </c>
      <c r="V266" s="21" t="s">
        <v>1600</v>
      </c>
      <c r="W266" s="22">
        <v>10</v>
      </c>
      <c r="X266" s="22">
        <v>7</v>
      </c>
      <c r="Y266" s="22">
        <v>13</v>
      </c>
      <c r="Z266" s="5">
        <f t="shared" si="335"/>
        <v>30</v>
      </c>
      <c r="AA266" s="5">
        <f>IF(V266="","",RANK(Z266,Z$7:Z$305))</f>
        <v>225</v>
      </c>
      <c r="AB266" s="38">
        <f>IF(AA266="",0,Z$306+1-AA266)</f>
        <v>14</v>
      </c>
      <c r="AC266" s="3">
        <f>AB266+T266</f>
        <v>32</v>
      </c>
      <c r="AD266" s="5">
        <f>IF(AC266=0,"",RANK(AC266,AC$6:AC$354))</f>
        <v>265</v>
      </c>
      <c r="AE266" s="21"/>
      <c r="AF266" s="22"/>
      <c r="AG266" s="22"/>
      <c r="AH266" s="22"/>
      <c r="AI266" s="5">
        <f t="shared" si="333"/>
        <v>0</v>
      </c>
      <c r="AJ266" s="5">
        <f t="shared" si="316"/>
      </c>
      <c r="AK266" s="38">
        <f t="shared" si="329"/>
        <v>0</v>
      </c>
      <c r="AL266" s="3">
        <f aca="true" t="shared" si="336" ref="AL266:AL282">AK266+AC266</f>
        <v>32</v>
      </c>
      <c r="AM266" s="5">
        <f t="shared" si="317"/>
        <v>241</v>
      </c>
      <c r="AN266" s="21"/>
      <c r="AO266" s="22"/>
      <c r="AP266" s="22"/>
      <c r="AQ266" s="22"/>
      <c r="AR266" s="4">
        <f aca="true" t="shared" si="337" ref="AR266:AR282">SUM(AO266:AQ266)</f>
        <v>0</v>
      </c>
      <c r="AS266" s="5">
        <f t="shared" si="318"/>
      </c>
      <c r="AT266" s="38">
        <f aca="true" t="shared" si="338" ref="AT266:AT282">IF(AS266="",0,AR$306+1-AS266)</f>
        <v>0</v>
      </c>
      <c r="AU266" s="3">
        <f aca="true" t="shared" si="339" ref="AU266:AU282">AT266+AL266</f>
        <v>32</v>
      </c>
      <c r="AV266" s="5" t="e">
        <f t="shared" si="320"/>
        <v>#VALUE!</v>
      </c>
      <c r="AW266" s="21"/>
      <c r="AX266" s="22"/>
      <c r="AY266" s="22"/>
      <c r="AZ266" s="22"/>
      <c r="BA266" s="5">
        <f t="shared" si="330"/>
        <v>0</v>
      </c>
      <c r="BB266" s="5">
        <f t="shared" si="321"/>
      </c>
      <c r="BC266" s="39">
        <f t="shared" si="334"/>
        <v>0</v>
      </c>
      <c r="BD266" s="3">
        <f aca="true" t="shared" si="340" ref="BD266:BD282">BC266+AU266</f>
        <v>32</v>
      </c>
      <c r="BE266" s="5" t="e">
        <f t="shared" si="322"/>
        <v>#VALUE!</v>
      </c>
      <c r="BF266" s="21"/>
      <c r="BG266" s="22"/>
      <c r="BH266" s="22"/>
      <c r="BI266" s="22"/>
      <c r="BJ266" s="4">
        <f t="shared" si="289"/>
        <v>0</v>
      </c>
      <c r="BK266" s="5">
        <f t="shared" si="323"/>
      </c>
      <c r="BL266" s="38">
        <f t="shared" si="324"/>
        <v>0</v>
      </c>
      <c r="BM266" s="3">
        <f t="shared" si="290"/>
        <v>32</v>
      </c>
      <c r="BN266" s="5" t="e">
        <f t="shared" si="325"/>
        <v>#VALUE!</v>
      </c>
      <c r="BO266" s="21"/>
      <c r="BP266" s="22"/>
      <c r="BQ266" s="22"/>
      <c r="BR266" s="22"/>
      <c r="BS266" s="5">
        <f t="shared" si="332"/>
        <v>0</v>
      </c>
      <c r="BT266" s="5">
        <f t="shared" si="326"/>
      </c>
      <c r="BU266" s="49">
        <f t="shared" si="327"/>
        <v>0</v>
      </c>
      <c r="BV266" s="3">
        <f t="shared" si="292"/>
        <v>32</v>
      </c>
      <c r="BW266" s="69" t="e">
        <f t="shared" si="328"/>
        <v>#VALUE!</v>
      </c>
    </row>
    <row r="267" spans="2:75" ht="15">
      <c r="B267" s="105" t="s">
        <v>159</v>
      </c>
      <c r="C267" s="106" t="s">
        <v>784</v>
      </c>
      <c r="D267" s="107">
        <v>1122550002</v>
      </c>
      <c r="E267" s="65" t="s">
        <v>582</v>
      </c>
      <c r="F267" s="5">
        <v>9</v>
      </c>
      <c r="G267" s="5">
        <v>11</v>
      </c>
      <c r="H267" s="5">
        <v>11</v>
      </c>
      <c r="I267" s="5">
        <f aca="true" t="shared" si="341" ref="I267:I273">SUM(F267:H267)</f>
        <v>31</v>
      </c>
      <c r="J267" s="5">
        <f aca="true" t="shared" si="342" ref="J267:J273">IF(E267="","",RANK(I267,I$7:I$346))</f>
        <v>188</v>
      </c>
      <c r="K267" s="4">
        <f aca="true" t="shared" si="343" ref="K267:K273">IF(J267="",0,I$355+1-J267)</f>
        <v>25</v>
      </c>
      <c r="L267" s="5">
        <f aca="true" t="shared" si="344" ref="L267:L273">IF(E267="","",RANK(K267,K$7:K$350))</f>
        <v>188</v>
      </c>
      <c r="M267" s="21" t="s">
        <v>1318</v>
      </c>
      <c r="N267" s="22">
        <v>13</v>
      </c>
      <c r="O267" s="22">
        <v>14</v>
      </c>
      <c r="P267" s="22">
        <v>14</v>
      </c>
      <c r="Q267" s="4">
        <f t="shared" si="312"/>
        <v>41</v>
      </c>
      <c r="R267" s="5">
        <f t="shared" si="313"/>
        <v>50</v>
      </c>
      <c r="S267" s="38">
        <f t="shared" si="314"/>
        <v>203</v>
      </c>
      <c r="T267" s="3">
        <f t="shared" si="315"/>
        <v>228</v>
      </c>
      <c r="U267" s="5">
        <f>IF(T267=0,"",RANK(T267,T$6:T$354))</f>
        <v>124</v>
      </c>
      <c r="V267" s="21" t="s">
        <v>1416</v>
      </c>
      <c r="W267" s="22">
        <v>13</v>
      </c>
      <c r="X267" s="22">
        <v>16</v>
      </c>
      <c r="Y267" s="22">
        <v>15</v>
      </c>
      <c r="Z267" s="5">
        <f t="shared" si="335"/>
        <v>44</v>
      </c>
      <c r="AA267" s="5">
        <f>IF(V267="","",RANK(Z267,Z$7:Z$305))</f>
        <v>48</v>
      </c>
      <c r="AB267" s="38">
        <f>IF(AA267="",0,Z$306+1-AA267)</f>
        <v>191</v>
      </c>
      <c r="AC267" s="3">
        <f>AB267+T267</f>
        <v>419</v>
      </c>
      <c r="AD267" s="5">
        <f>IF(AC267=0,"",RANK(AC267,AC$6:AC$354))</f>
        <v>82</v>
      </c>
      <c r="AE267" s="21"/>
      <c r="AF267" s="22"/>
      <c r="AG267" s="22"/>
      <c r="AH267" s="22"/>
      <c r="AI267" s="5">
        <f t="shared" si="333"/>
        <v>0</v>
      </c>
      <c r="AJ267" s="5">
        <f t="shared" si="316"/>
      </c>
      <c r="AK267" s="38">
        <f t="shared" si="329"/>
        <v>0</v>
      </c>
      <c r="AL267" s="3">
        <f t="shared" si="336"/>
        <v>419</v>
      </c>
      <c r="AM267" s="5">
        <f t="shared" si="317"/>
        <v>72</v>
      </c>
      <c r="AN267" s="21"/>
      <c r="AO267" s="22"/>
      <c r="AP267" s="22"/>
      <c r="AQ267" s="22"/>
      <c r="AR267" s="4">
        <f t="shared" si="337"/>
        <v>0</v>
      </c>
      <c r="AS267" s="5">
        <f t="shared" si="318"/>
      </c>
      <c r="AT267" s="38">
        <f t="shared" si="338"/>
        <v>0</v>
      </c>
      <c r="AU267" s="3">
        <f t="shared" si="339"/>
        <v>419</v>
      </c>
      <c r="AV267" s="5" t="e">
        <f t="shared" si="320"/>
        <v>#VALUE!</v>
      </c>
      <c r="AW267" s="21"/>
      <c r="AX267" s="22"/>
      <c r="AY267" s="22"/>
      <c r="AZ267" s="22"/>
      <c r="BA267" s="5">
        <f t="shared" si="330"/>
        <v>0</v>
      </c>
      <c r="BB267" s="5">
        <f t="shared" si="321"/>
      </c>
      <c r="BC267" s="39">
        <f t="shared" si="334"/>
        <v>0</v>
      </c>
      <c r="BD267" s="3">
        <f t="shared" si="340"/>
        <v>419</v>
      </c>
      <c r="BE267" s="5" t="e">
        <f t="shared" si="322"/>
        <v>#VALUE!</v>
      </c>
      <c r="BF267" s="21"/>
      <c r="BG267" s="22"/>
      <c r="BH267" s="22"/>
      <c r="BI267" s="22"/>
      <c r="BJ267" s="4">
        <f t="shared" si="289"/>
        <v>0</v>
      </c>
      <c r="BK267" s="5">
        <f t="shared" si="323"/>
      </c>
      <c r="BL267" s="38">
        <f t="shared" si="324"/>
        <v>0</v>
      </c>
      <c r="BM267" s="3">
        <f t="shared" si="290"/>
        <v>419</v>
      </c>
      <c r="BN267" s="5" t="e">
        <f t="shared" si="325"/>
        <v>#VALUE!</v>
      </c>
      <c r="BO267" s="21"/>
      <c r="BP267" s="22"/>
      <c r="BQ267" s="22"/>
      <c r="BR267" s="22"/>
      <c r="BS267" s="5">
        <f t="shared" si="332"/>
        <v>0</v>
      </c>
      <c r="BT267" s="5">
        <f t="shared" si="326"/>
      </c>
      <c r="BU267" s="49">
        <f t="shared" si="327"/>
        <v>0</v>
      </c>
      <c r="BV267" s="3">
        <f t="shared" si="292"/>
        <v>419</v>
      </c>
      <c r="BW267" s="69" t="e">
        <f t="shared" si="328"/>
        <v>#VALUE!</v>
      </c>
    </row>
    <row r="268" spans="2:75" ht="15">
      <c r="B268" s="105" t="s">
        <v>1064</v>
      </c>
      <c r="C268" s="106" t="s">
        <v>784</v>
      </c>
      <c r="D268" s="107">
        <v>1122550004</v>
      </c>
      <c r="E268" s="65" t="s">
        <v>596</v>
      </c>
      <c r="F268" s="5">
        <v>9</v>
      </c>
      <c r="G268" s="5">
        <v>11</v>
      </c>
      <c r="H268" s="5">
        <v>10</v>
      </c>
      <c r="I268" s="5">
        <f t="shared" si="341"/>
        <v>30</v>
      </c>
      <c r="J268" s="5">
        <f t="shared" si="342"/>
        <v>193</v>
      </c>
      <c r="K268" s="4">
        <f t="shared" si="343"/>
        <v>20</v>
      </c>
      <c r="L268" s="5">
        <f t="shared" si="344"/>
        <v>193</v>
      </c>
      <c r="M268" s="21" t="s">
        <v>1319</v>
      </c>
      <c r="N268" s="22">
        <v>14</v>
      </c>
      <c r="O268" s="22">
        <v>9</v>
      </c>
      <c r="P268" s="22">
        <v>10</v>
      </c>
      <c r="Q268" s="4">
        <f t="shared" si="312"/>
        <v>33</v>
      </c>
      <c r="R268" s="5">
        <f t="shared" si="313"/>
        <v>183</v>
      </c>
      <c r="S268" s="38">
        <f t="shared" si="314"/>
        <v>70</v>
      </c>
      <c r="T268" s="3">
        <f t="shared" si="315"/>
        <v>90</v>
      </c>
      <c r="U268" s="5">
        <f>IF(T268=0,"",RANK(T268,T$6:T$354))</f>
        <v>225</v>
      </c>
      <c r="V268" s="21" t="s">
        <v>1601</v>
      </c>
      <c r="W268" s="22">
        <v>10</v>
      </c>
      <c r="X268" s="22">
        <v>12</v>
      </c>
      <c r="Y268" s="22">
        <v>12</v>
      </c>
      <c r="Z268" s="5">
        <f t="shared" si="335"/>
        <v>34</v>
      </c>
      <c r="AA268" s="5">
        <f>IF(V268="","",RANK(Z268,Z$7:Z$305))</f>
        <v>197</v>
      </c>
      <c r="AB268" s="38">
        <f>IF(AA268="",0,Z$306+1-AA268)</f>
        <v>42</v>
      </c>
      <c r="AC268" s="3">
        <f>AB268+T268</f>
        <v>132</v>
      </c>
      <c r="AD268" s="5">
        <f>IF(AC268=0,"",RANK(AC268,AC$6:AC$354))</f>
        <v>234</v>
      </c>
      <c r="AE268" s="21"/>
      <c r="AF268" s="22"/>
      <c r="AG268" s="22"/>
      <c r="AH268" s="22"/>
      <c r="AI268" s="5">
        <f t="shared" si="333"/>
        <v>0</v>
      </c>
      <c r="AJ268" s="5">
        <f t="shared" si="316"/>
      </c>
      <c r="AK268" s="38">
        <f t="shared" si="329"/>
        <v>0</v>
      </c>
      <c r="AL268" s="3">
        <f t="shared" si="336"/>
        <v>132</v>
      </c>
      <c r="AM268" s="5">
        <f t="shared" si="317"/>
        <v>212</v>
      </c>
      <c r="AN268" s="21"/>
      <c r="AO268" s="22"/>
      <c r="AP268" s="22"/>
      <c r="AQ268" s="22"/>
      <c r="AR268" s="4">
        <f t="shared" si="337"/>
        <v>0</v>
      </c>
      <c r="AS268" s="5">
        <f t="shared" si="318"/>
      </c>
      <c r="AT268" s="38">
        <f t="shared" si="338"/>
        <v>0</v>
      </c>
      <c r="AU268" s="3">
        <f t="shared" si="339"/>
        <v>132</v>
      </c>
      <c r="AV268" s="5" t="e">
        <f t="shared" si="320"/>
        <v>#VALUE!</v>
      </c>
      <c r="AW268" s="21"/>
      <c r="AX268" s="22"/>
      <c r="AY268" s="22"/>
      <c r="AZ268" s="22"/>
      <c r="BA268" s="5">
        <f t="shared" si="330"/>
        <v>0</v>
      </c>
      <c r="BB268" s="5">
        <f t="shared" si="321"/>
      </c>
      <c r="BC268" s="39">
        <f t="shared" si="334"/>
        <v>0</v>
      </c>
      <c r="BD268" s="3">
        <f t="shared" si="340"/>
        <v>132</v>
      </c>
      <c r="BE268" s="5" t="e">
        <f t="shared" si="322"/>
        <v>#VALUE!</v>
      </c>
      <c r="BF268" s="21"/>
      <c r="BG268" s="22"/>
      <c r="BH268" s="22"/>
      <c r="BI268" s="22"/>
      <c r="BJ268" s="4">
        <f t="shared" si="289"/>
        <v>0</v>
      </c>
      <c r="BK268" s="5">
        <f t="shared" si="323"/>
      </c>
      <c r="BL268" s="38">
        <f t="shared" si="324"/>
        <v>0</v>
      </c>
      <c r="BM268" s="3">
        <f t="shared" si="290"/>
        <v>132</v>
      </c>
      <c r="BN268" s="5" t="e">
        <f t="shared" si="325"/>
        <v>#VALUE!</v>
      </c>
      <c r="BO268" s="21"/>
      <c r="BP268" s="22"/>
      <c r="BQ268" s="22"/>
      <c r="BR268" s="22"/>
      <c r="BS268" s="5">
        <f t="shared" si="332"/>
        <v>0</v>
      </c>
      <c r="BT268" s="5">
        <f t="shared" si="326"/>
      </c>
      <c r="BU268" s="49">
        <f t="shared" si="327"/>
        <v>0</v>
      </c>
      <c r="BV268" s="3">
        <f t="shared" si="292"/>
        <v>132</v>
      </c>
      <c r="BW268" s="69" t="e">
        <f t="shared" si="328"/>
        <v>#VALUE!</v>
      </c>
    </row>
    <row r="269" spans="2:75" ht="15">
      <c r="B269" s="105" t="s">
        <v>161</v>
      </c>
      <c r="C269" s="106" t="s">
        <v>784</v>
      </c>
      <c r="D269" s="107">
        <v>1122550005</v>
      </c>
      <c r="E269" s="99" t="s">
        <v>332</v>
      </c>
      <c r="F269" s="95">
        <v>13</v>
      </c>
      <c r="G269" s="95">
        <v>11</v>
      </c>
      <c r="H269" s="95">
        <v>17</v>
      </c>
      <c r="I269" s="95">
        <f t="shared" si="341"/>
        <v>41</v>
      </c>
      <c r="J269" s="95">
        <f t="shared" si="342"/>
        <v>53</v>
      </c>
      <c r="K269" s="94">
        <f t="shared" si="343"/>
        <v>160</v>
      </c>
      <c r="L269" s="95">
        <f t="shared" si="344"/>
        <v>53</v>
      </c>
      <c r="M269" s="21" t="s">
        <v>1320</v>
      </c>
      <c r="N269" s="22">
        <v>11</v>
      </c>
      <c r="O269" s="22">
        <v>15</v>
      </c>
      <c r="P269" s="22">
        <v>14</v>
      </c>
      <c r="Q269" s="5">
        <f t="shared" si="312"/>
        <v>40</v>
      </c>
      <c r="R269" s="5">
        <f t="shared" si="313"/>
        <v>60</v>
      </c>
      <c r="S269" s="38">
        <f t="shared" si="314"/>
        <v>193</v>
      </c>
      <c r="T269" s="3">
        <f t="shared" si="315"/>
        <v>353</v>
      </c>
      <c r="U269" s="5">
        <f>IF(T269=0,"",RANK(T269,T$6:T$354))</f>
        <v>35</v>
      </c>
      <c r="V269" s="43" t="s">
        <v>1602</v>
      </c>
      <c r="W269" s="44">
        <v>18</v>
      </c>
      <c r="X269" s="44">
        <v>16</v>
      </c>
      <c r="Y269" s="44">
        <v>16</v>
      </c>
      <c r="Z269" s="5">
        <f t="shared" si="335"/>
        <v>50</v>
      </c>
      <c r="AA269" s="5">
        <f>IF(V269="","",RANK(Z269,Z$7:Z$305))</f>
        <v>5</v>
      </c>
      <c r="AB269" s="38">
        <f>IF(AA269="",0,Z$306+1-AA269)</f>
        <v>234</v>
      </c>
      <c r="AC269" s="3">
        <f>AB269+T269</f>
        <v>587</v>
      </c>
      <c r="AD269" s="5">
        <f>IF(AC269=0,"",RANK(AC269,AC$6:AC$354))</f>
        <v>10</v>
      </c>
      <c r="AE269" s="43"/>
      <c r="AF269" s="44"/>
      <c r="AG269" s="44"/>
      <c r="AH269" s="44"/>
      <c r="AI269" s="5">
        <f t="shared" si="333"/>
        <v>0</v>
      </c>
      <c r="AJ269" s="5">
        <f t="shared" si="316"/>
      </c>
      <c r="AK269" s="38">
        <f t="shared" si="329"/>
        <v>0</v>
      </c>
      <c r="AL269" s="3">
        <f t="shared" si="336"/>
        <v>587</v>
      </c>
      <c r="AM269" s="5">
        <f t="shared" si="317"/>
        <v>10</v>
      </c>
      <c r="AN269" s="21"/>
      <c r="AO269" s="22"/>
      <c r="AP269" s="22"/>
      <c r="AQ269" s="22"/>
      <c r="AR269" s="4">
        <f t="shared" si="337"/>
        <v>0</v>
      </c>
      <c r="AS269" s="5">
        <f aca="true" t="shared" si="345" ref="AS269:AS300">IF(AN269="","",RANK(AR269,AR$7:AR$305))</f>
      </c>
      <c r="AT269" s="38">
        <f t="shared" si="338"/>
        <v>0</v>
      </c>
      <c r="AU269" s="3">
        <f t="shared" si="339"/>
        <v>587</v>
      </c>
      <c r="AV269" s="5" t="e">
        <f t="shared" si="320"/>
        <v>#VALUE!</v>
      </c>
      <c r="AW269" s="21"/>
      <c r="AX269" s="22"/>
      <c r="AY269" s="22"/>
      <c r="AZ269" s="22"/>
      <c r="BA269" s="5">
        <f t="shared" si="330"/>
        <v>0</v>
      </c>
      <c r="BB269" s="5">
        <f t="shared" si="321"/>
      </c>
      <c r="BC269" s="39">
        <f t="shared" si="334"/>
        <v>0</v>
      </c>
      <c r="BD269" s="3">
        <f t="shared" si="340"/>
        <v>587</v>
      </c>
      <c r="BE269" s="5" t="e">
        <f t="shared" si="322"/>
        <v>#VALUE!</v>
      </c>
      <c r="BF269" s="21"/>
      <c r="BG269" s="22"/>
      <c r="BH269" s="22"/>
      <c r="BI269" s="22"/>
      <c r="BJ269" s="4">
        <f t="shared" si="289"/>
        <v>0</v>
      </c>
      <c r="BK269" s="5">
        <f aca="true" t="shared" si="346" ref="BK269:BK300">IF(BF269="","",RANK(BJ269,BJ$7:BJ$305))</f>
      </c>
      <c r="BL269" s="38">
        <f t="shared" si="324"/>
        <v>0</v>
      </c>
      <c r="BM269" s="3">
        <f t="shared" si="290"/>
        <v>587</v>
      </c>
      <c r="BN269" s="5" t="e">
        <f aca="true" t="shared" si="347" ref="BN269:BN300">IF(BM269=0,"",RANK(BM269,BM$7:BM$305))</f>
        <v>#VALUE!</v>
      </c>
      <c r="BO269" s="21"/>
      <c r="BP269" s="22"/>
      <c r="BQ269" s="22"/>
      <c r="BR269" s="22"/>
      <c r="BS269" s="5">
        <f t="shared" si="332"/>
        <v>0</v>
      </c>
      <c r="BT269" s="5">
        <f aca="true" t="shared" si="348" ref="BT269:BT297">IF(BO269="","",RANK(BS269,BS$8:BS$305))</f>
      </c>
      <c r="BU269" s="49">
        <f t="shared" si="327"/>
        <v>0</v>
      </c>
      <c r="BV269" s="3">
        <f t="shared" si="292"/>
        <v>587</v>
      </c>
      <c r="BW269" s="69" t="e">
        <f aca="true" t="shared" si="349" ref="BW269:BW297">IF(BV269=0,"",RANK(BV269,BV$8:BV$305))</f>
        <v>#VALUE!</v>
      </c>
    </row>
    <row r="270" spans="2:75" ht="15">
      <c r="B270" s="105" t="s">
        <v>176</v>
      </c>
      <c r="C270" s="106" t="s">
        <v>784</v>
      </c>
      <c r="D270" s="107">
        <v>1122550006</v>
      </c>
      <c r="E270" s="99" t="s">
        <v>330</v>
      </c>
      <c r="F270" s="95">
        <v>15</v>
      </c>
      <c r="G270" s="95">
        <v>12</v>
      </c>
      <c r="H270" s="95">
        <v>14</v>
      </c>
      <c r="I270" s="95">
        <f t="shared" si="341"/>
        <v>41</v>
      </c>
      <c r="J270" s="95">
        <f t="shared" si="342"/>
        <v>53</v>
      </c>
      <c r="K270" s="94">
        <f t="shared" si="343"/>
        <v>160</v>
      </c>
      <c r="L270" s="95">
        <f t="shared" si="344"/>
        <v>53</v>
      </c>
      <c r="M270" s="21" t="s">
        <v>1321</v>
      </c>
      <c r="N270" s="22">
        <v>13</v>
      </c>
      <c r="O270" s="22">
        <v>10</v>
      </c>
      <c r="P270" s="22">
        <v>12</v>
      </c>
      <c r="Q270" s="5">
        <f t="shared" si="312"/>
        <v>35</v>
      </c>
      <c r="R270" s="5">
        <f t="shared" si="313"/>
        <v>154</v>
      </c>
      <c r="S270" s="38">
        <f t="shared" si="314"/>
        <v>99</v>
      </c>
      <c r="T270" s="3">
        <f t="shared" si="315"/>
        <v>259</v>
      </c>
      <c r="U270" s="5">
        <f>IF(T270=0,"",RANK(T270,T$6:T$354))</f>
        <v>94</v>
      </c>
      <c r="V270" s="21" t="s">
        <v>1603</v>
      </c>
      <c r="W270" s="22">
        <v>15</v>
      </c>
      <c r="X270" s="22">
        <v>11</v>
      </c>
      <c r="Y270" s="22">
        <v>19</v>
      </c>
      <c r="Z270" s="5">
        <f t="shared" si="335"/>
        <v>45</v>
      </c>
      <c r="AA270" s="5">
        <f>IF(V270="","",RANK(Z270,Z$7:Z$305))</f>
        <v>32</v>
      </c>
      <c r="AB270" s="38">
        <f>IF(AA270="",0,Z$306+1-AA270)</f>
        <v>207</v>
      </c>
      <c r="AC270" s="3">
        <f>AB270+T270</f>
        <v>466</v>
      </c>
      <c r="AD270" s="5">
        <f>IF(AC270=0,"",RANK(AC270,AC$6:AC$354))</f>
        <v>60</v>
      </c>
      <c r="AE270" s="21"/>
      <c r="AF270" s="22"/>
      <c r="AG270" s="22"/>
      <c r="AH270" s="22"/>
      <c r="AI270" s="5">
        <f t="shared" si="333"/>
        <v>0</v>
      </c>
      <c r="AJ270" s="5">
        <f t="shared" si="316"/>
      </c>
      <c r="AK270" s="38">
        <f t="shared" si="329"/>
        <v>0</v>
      </c>
      <c r="AL270" s="3">
        <f t="shared" si="336"/>
        <v>466</v>
      </c>
      <c r="AM270" s="5">
        <f t="shared" si="317"/>
        <v>54</v>
      </c>
      <c r="AN270" s="21"/>
      <c r="AO270" s="22"/>
      <c r="AP270" s="22"/>
      <c r="AQ270" s="22"/>
      <c r="AR270" s="4">
        <f t="shared" si="337"/>
        <v>0</v>
      </c>
      <c r="AS270" s="5">
        <f t="shared" si="345"/>
      </c>
      <c r="AT270" s="38">
        <f t="shared" si="338"/>
        <v>0</v>
      </c>
      <c r="AU270" s="3">
        <f t="shared" si="339"/>
        <v>466</v>
      </c>
      <c r="AV270" s="5" t="e">
        <f t="shared" si="320"/>
        <v>#VALUE!</v>
      </c>
      <c r="AW270" s="21"/>
      <c r="AX270" s="22"/>
      <c r="AY270" s="22"/>
      <c r="AZ270" s="22"/>
      <c r="BA270" s="5">
        <f t="shared" si="330"/>
        <v>0</v>
      </c>
      <c r="BB270" s="5">
        <f t="shared" si="321"/>
      </c>
      <c r="BC270" s="39">
        <f t="shared" si="334"/>
        <v>0</v>
      </c>
      <c r="BD270" s="3">
        <f t="shared" si="340"/>
        <v>466</v>
      </c>
      <c r="BE270" s="5" t="e">
        <f t="shared" si="322"/>
        <v>#VALUE!</v>
      </c>
      <c r="BF270" s="21"/>
      <c r="BG270" s="22"/>
      <c r="BH270" s="22"/>
      <c r="BI270" s="22"/>
      <c r="BJ270" s="4">
        <f t="shared" si="289"/>
        <v>0</v>
      </c>
      <c r="BK270" s="5">
        <f t="shared" si="346"/>
      </c>
      <c r="BL270" s="38">
        <f t="shared" si="324"/>
        <v>0</v>
      </c>
      <c r="BM270" s="3">
        <f t="shared" si="290"/>
        <v>466</v>
      </c>
      <c r="BN270" s="5" t="e">
        <f t="shared" si="347"/>
        <v>#VALUE!</v>
      </c>
      <c r="BO270" s="21"/>
      <c r="BP270" s="22"/>
      <c r="BQ270" s="22"/>
      <c r="BR270" s="22"/>
      <c r="BS270" s="5">
        <f t="shared" si="332"/>
        <v>0</v>
      </c>
      <c r="BT270" s="5">
        <f t="shared" si="348"/>
      </c>
      <c r="BU270" s="49">
        <f t="shared" si="327"/>
        <v>0</v>
      </c>
      <c r="BV270" s="3">
        <f t="shared" si="292"/>
        <v>466</v>
      </c>
      <c r="BW270" s="69" t="e">
        <f t="shared" si="349"/>
        <v>#VALUE!</v>
      </c>
    </row>
    <row r="271" spans="2:75" ht="15">
      <c r="B271" s="105" t="s">
        <v>139</v>
      </c>
      <c r="C271" s="106" t="s">
        <v>784</v>
      </c>
      <c r="D271" s="107">
        <v>1122550009</v>
      </c>
      <c r="E271" s="65" t="s">
        <v>435</v>
      </c>
      <c r="F271" s="5">
        <v>11</v>
      </c>
      <c r="G271" s="5">
        <v>11</v>
      </c>
      <c r="H271" s="5">
        <v>14</v>
      </c>
      <c r="I271" s="5">
        <f t="shared" si="341"/>
        <v>36</v>
      </c>
      <c r="J271" s="5">
        <f t="shared" si="342"/>
        <v>115</v>
      </c>
      <c r="K271" s="4">
        <f t="shared" si="343"/>
        <v>98</v>
      </c>
      <c r="L271" s="5">
        <f t="shared" si="344"/>
        <v>115</v>
      </c>
      <c r="M271" s="21"/>
      <c r="N271" s="22"/>
      <c r="O271" s="22"/>
      <c r="P271" s="22"/>
      <c r="Q271" s="4">
        <f t="shared" si="312"/>
        <v>0</v>
      </c>
      <c r="R271" s="5">
        <f t="shared" si="313"/>
      </c>
      <c r="S271" s="38">
        <f t="shared" si="314"/>
        <v>0</v>
      </c>
      <c r="T271" s="3">
        <f t="shared" si="315"/>
        <v>98</v>
      </c>
      <c r="U271" s="5">
        <f>IF(T271=0,"",RANK(T271,T$6:T$354))</f>
        <v>220</v>
      </c>
      <c r="V271" s="21" t="s">
        <v>1604</v>
      </c>
      <c r="W271" s="22">
        <v>16</v>
      </c>
      <c r="X271" s="22">
        <v>11</v>
      </c>
      <c r="Y271" s="22">
        <v>14</v>
      </c>
      <c r="Z271" s="5">
        <f t="shared" si="335"/>
        <v>41</v>
      </c>
      <c r="AA271" s="5">
        <f>IF(V271="","",RANK(Z271,Z$7:Z$305))</f>
        <v>87</v>
      </c>
      <c r="AB271" s="38">
        <f>IF(AA271="",0,Z$306+1-AA271)</f>
        <v>152</v>
      </c>
      <c r="AC271" s="3">
        <f>AB271+T271</f>
        <v>250</v>
      </c>
      <c r="AD271" s="5">
        <f>IF(AC271=0,"",RANK(AC271,AC$6:AC$354))</f>
        <v>173</v>
      </c>
      <c r="AE271" s="21"/>
      <c r="AF271" s="22"/>
      <c r="AG271" s="22"/>
      <c r="AH271" s="22"/>
      <c r="AI271" s="5">
        <f t="shared" si="333"/>
        <v>0</v>
      </c>
      <c r="AJ271" s="5">
        <f t="shared" si="316"/>
      </c>
      <c r="AK271" s="38">
        <f t="shared" si="329"/>
        <v>0</v>
      </c>
      <c r="AL271" s="3">
        <f t="shared" si="336"/>
        <v>250</v>
      </c>
      <c r="AM271" s="5">
        <f t="shared" si="317"/>
        <v>152</v>
      </c>
      <c r="AN271" s="21"/>
      <c r="AO271" s="22"/>
      <c r="AP271" s="22"/>
      <c r="AQ271" s="22"/>
      <c r="AR271" s="4">
        <f t="shared" si="337"/>
        <v>0</v>
      </c>
      <c r="AS271" s="5">
        <f t="shared" si="345"/>
      </c>
      <c r="AT271" s="38">
        <f t="shared" si="338"/>
        <v>0</v>
      </c>
      <c r="AU271" s="3">
        <f t="shared" si="339"/>
        <v>250</v>
      </c>
      <c r="AV271" s="5" t="e">
        <f t="shared" si="320"/>
        <v>#VALUE!</v>
      </c>
      <c r="AW271" s="21"/>
      <c r="AX271" s="22"/>
      <c r="AY271" s="22"/>
      <c r="AZ271" s="22"/>
      <c r="BA271" s="5">
        <f t="shared" si="330"/>
        <v>0</v>
      </c>
      <c r="BB271" s="5">
        <f t="shared" si="321"/>
      </c>
      <c r="BC271" s="39">
        <f t="shared" si="334"/>
        <v>0</v>
      </c>
      <c r="BD271" s="3">
        <f t="shared" si="340"/>
        <v>250</v>
      </c>
      <c r="BE271" s="5" t="e">
        <f t="shared" si="322"/>
        <v>#VALUE!</v>
      </c>
      <c r="BF271" s="21"/>
      <c r="BG271" s="22"/>
      <c r="BH271" s="22"/>
      <c r="BI271" s="22"/>
      <c r="BJ271" s="4">
        <f t="shared" si="289"/>
        <v>0</v>
      </c>
      <c r="BK271" s="5">
        <f t="shared" si="346"/>
      </c>
      <c r="BL271" s="38">
        <f t="shared" si="324"/>
        <v>0</v>
      </c>
      <c r="BM271" s="3">
        <f t="shared" si="290"/>
        <v>250</v>
      </c>
      <c r="BN271" s="5" t="e">
        <f t="shared" si="347"/>
        <v>#VALUE!</v>
      </c>
      <c r="BO271" s="21"/>
      <c r="BP271" s="22"/>
      <c r="BQ271" s="22"/>
      <c r="BR271" s="22"/>
      <c r="BS271" s="5">
        <f t="shared" si="332"/>
        <v>0</v>
      </c>
      <c r="BT271" s="5">
        <f t="shared" si="348"/>
      </c>
      <c r="BU271" s="49">
        <f t="shared" si="327"/>
        <v>0</v>
      </c>
      <c r="BV271" s="3">
        <f t="shared" si="292"/>
        <v>250</v>
      </c>
      <c r="BW271" s="69" t="e">
        <f t="shared" si="349"/>
        <v>#VALUE!</v>
      </c>
    </row>
    <row r="272" spans="2:75" ht="15">
      <c r="B272" s="105" t="s">
        <v>1068</v>
      </c>
      <c r="C272" s="106" t="s">
        <v>784</v>
      </c>
      <c r="D272" s="107">
        <v>1122550011</v>
      </c>
      <c r="E272" s="99" t="s">
        <v>299</v>
      </c>
      <c r="F272" s="95">
        <v>16</v>
      </c>
      <c r="G272" s="95">
        <v>10</v>
      </c>
      <c r="H272" s="95">
        <v>16</v>
      </c>
      <c r="I272" s="95">
        <f t="shared" si="341"/>
        <v>42</v>
      </c>
      <c r="J272" s="95">
        <f t="shared" si="342"/>
        <v>45</v>
      </c>
      <c r="K272" s="94">
        <f t="shared" si="343"/>
        <v>168</v>
      </c>
      <c r="L272" s="95">
        <f t="shared" si="344"/>
        <v>45</v>
      </c>
      <c r="M272" s="21" t="s">
        <v>1322</v>
      </c>
      <c r="N272" s="22">
        <v>12</v>
      </c>
      <c r="O272" s="22">
        <v>7</v>
      </c>
      <c r="P272" s="22">
        <v>9</v>
      </c>
      <c r="Q272" s="4">
        <f t="shared" si="312"/>
        <v>28</v>
      </c>
      <c r="R272" s="5">
        <f t="shared" si="313"/>
        <v>242</v>
      </c>
      <c r="S272" s="38">
        <f t="shared" si="314"/>
        <v>11</v>
      </c>
      <c r="T272" s="3">
        <f t="shared" si="315"/>
        <v>179</v>
      </c>
      <c r="U272" s="5">
        <f>IF(T272=0,"",RANK(T272,T$6:T$354))</f>
        <v>165</v>
      </c>
      <c r="V272" s="21" t="s">
        <v>1605</v>
      </c>
      <c r="W272" s="22">
        <v>11</v>
      </c>
      <c r="X272" s="22">
        <v>13</v>
      </c>
      <c r="Y272" s="22">
        <v>14</v>
      </c>
      <c r="Z272" s="5">
        <f t="shared" si="335"/>
        <v>38</v>
      </c>
      <c r="AA272" s="5">
        <f>IF(V272="","",RANK(Z272,Z$7:Z$305))</f>
        <v>126</v>
      </c>
      <c r="AB272" s="38">
        <f>IF(AA272="",0,Z$306+1-AA272)</f>
        <v>113</v>
      </c>
      <c r="AC272" s="3">
        <f>AB272+T272</f>
        <v>292</v>
      </c>
      <c r="AD272" s="5">
        <f>IF(AC272=0,"",RANK(AC272,AC$6:AC$354))</f>
        <v>157</v>
      </c>
      <c r="AE272" s="21"/>
      <c r="AF272" s="22"/>
      <c r="AG272" s="22"/>
      <c r="AH272" s="22"/>
      <c r="AI272" s="5">
        <f t="shared" si="333"/>
        <v>0</v>
      </c>
      <c r="AJ272" s="5">
        <f t="shared" si="316"/>
      </c>
      <c r="AK272" s="38">
        <f t="shared" si="329"/>
        <v>0</v>
      </c>
      <c r="AL272" s="3">
        <f t="shared" si="336"/>
        <v>292</v>
      </c>
      <c r="AM272" s="5">
        <f t="shared" si="317"/>
        <v>137</v>
      </c>
      <c r="AN272" s="21"/>
      <c r="AO272" s="22"/>
      <c r="AP272" s="22"/>
      <c r="AQ272" s="22"/>
      <c r="AR272" s="4">
        <f t="shared" si="337"/>
        <v>0</v>
      </c>
      <c r="AS272" s="5">
        <f t="shared" si="345"/>
      </c>
      <c r="AT272" s="38">
        <f t="shared" si="338"/>
        <v>0</v>
      </c>
      <c r="AU272" s="3">
        <f t="shared" si="339"/>
        <v>292</v>
      </c>
      <c r="AV272" s="5" t="e">
        <f t="shared" si="320"/>
        <v>#VALUE!</v>
      </c>
      <c r="AW272" s="21"/>
      <c r="AX272" s="22"/>
      <c r="AY272" s="22"/>
      <c r="AZ272" s="22"/>
      <c r="BA272" s="5">
        <f t="shared" si="330"/>
        <v>0</v>
      </c>
      <c r="BB272" s="5">
        <f t="shared" si="321"/>
      </c>
      <c r="BC272" s="39">
        <f t="shared" si="334"/>
        <v>0</v>
      </c>
      <c r="BD272" s="3">
        <f t="shared" si="340"/>
        <v>292</v>
      </c>
      <c r="BE272" s="5" t="e">
        <f t="shared" si="322"/>
        <v>#VALUE!</v>
      </c>
      <c r="BF272" s="21"/>
      <c r="BG272" s="22"/>
      <c r="BH272" s="22"/>
      <c r="BI272" s="22"/>
      <c r="BJ272" s="4">
        <f t="shared" si="289"/>
        <v>0</v>
      </c>
      <c r="BK272" s="5">
        <f t="shared" si="346"/>
      </c>
      <c r="BL272" s="38">
        <f t="shared" si="324"/>
        <v>0</v>
      </c>
      <c r="BM272" s="3">
        <f t="shared" si="290"/>
        <v>292</v>
      </c>
      <c r="BN272" s="5" t="e">
        <f t="shared" si="347"/>
        <v>#VALUE!</v>
      </c>
      <c r="BO272" s="21"/>
      <c r="BP272" s="22"/>
      <c r="BQ272" s="22"/>
      <c r="BR272" s="22"/>
      <c r="BS272" s="5">
        <f t="shared" si="332"/>
        <v>0</v>
      </c>
      <c r="BT272" s="5">
        <f t="shared" si="348"/>
      </c>
      <c r="BU272" s="49">
        <f aca="true" t="shared" si="350" ref="BU272:BU297">IF(BT272="",0,BS$306+1-BT272)</f>
        <v>0</v>
      </c>
      <c r="BV272" s="3">
        <f t="shared" si="292"/>
        <v>292</v>
      </c>
      <c r="BW272" s="69" t="e">
        <f t="shared" si="349"/>
        <v>#VALUE!</v>
      </c>
    </row>
    <row r="273" spans="2:75" ht="15">
      <c r="B273" s="105" t="s">
        <v>162</v>
      </c>
      <c r="C273" s="106" t="s">
        <v>784</v>
      </c>
      <c r="D273" s="107">
        <v>1122550014</v>
      </c>
      <c r="E273" s="99" t="s">
        <v>246</v>
      </c>
      <c r="F273" s="95">
        <v>20</v>
      </c>
      <c r="G273" s="95">
        <v>12</v>
      </c>
      <c r="H273" s="95">
        <v>14</v>
      </c>
      <c r="I273" s="95">
        <f t="shared" si="341"/>
        <v>46</v>
      </c>
      <c r="J273" s="95">
        <f t="shared" si="342"/>
        <v>14</v>
      </c>
      <c r="K273" s="94">
        <f t="shared" si="343"/>
        <v>199</v>
      </c>
      <c r="L273" s="95">
        <f t="shared" si="344"/>
        <v>14</v>
      </c>
      <c r="M273" s="21" t="s">
        <v>1323</v>
      </c>
      <c r="N273" s="22">
        <v>11</v>
      </c>
      <c r="O273" s="22">
        <v>9</v>
      </c>
      <c r="P273" s="22">
        <v>11</v>
      </c>
      <c r="Q273" s="4">
        <f t="shared" si="312"/>
        <v>31</v>
      </c>
      <c r="R273" s="5">
        <f t="shared" si="313"/>
        <v>217</v>
      </c>
      <c r="S273" s="38">
        <f t="shared" si="314"/>
        <v>36</v>
      </c>
      <c r="T273" s="3">
        <f t="shared" si="315"/>
        <v>235</v>
      </c>
      <c r="U273" s="5">
        <f>IF(T273=0,"",RANK(T273,T$6:T$354))</f>
        <v>114</v>
      </c>
      <c r="V273" s="21" t="s">
        <v>1606</v>
      </c>
      <c r="W273" s="22">
        <v>12</v>
      </c>
      <c r="X273" s="22">
        <v>10</v>
      </c>
      <c r="Y273" s="22">
        <v>14</v>
      </c>
      <c r="Z273" s="5">
        <f t="shared" si="335"/>
        <v>36</v>
      </c>
      <c r="AA273" s="5">
        <f>IF(V273="","",RANK(Z273,Z$7:Z$305))</f>
        <v>163</v>
      </c>
      <c r="AB273" s="38">
        <f>IF(AA273="",0,Z$306+1-AA273)</f>
        <v>76</v>
      </c>
      <c r="AC273" s="3">
        <f>AB273+T273</f>
        <v>311</v>
      </c>
      <c r="AD273" s="5">
        <f>IF(AC273=0,"",RANK(AC273,AC$6:AC$354))</f>
        <v>149</v>
      </c>
      <c r="AE273" s="21"/>
      <c r="AF273" s="22"/>
      <c r="AG273" s="22"/>
      <c r="AH273" s="22"/>
      <c r="AI273" s="5">
        <f t="shared" si="333"/>
        <v>0</v>
      </c>
      <c r="AJ273" s="5">
        <f t="shared" si="316"/>
      </c>
      <c r="AK273" s="38">
        <f t="shared" si="329"/>
        <v>0</v>
      </c>
      <c r="AL273" s="3">
        <f t="shared" si="336"/>
        <v>311</v>
      </c>
      <c r="AM273" s="5">
        <f t="shared" si="317"/>
        <v>131</v>
      </c>
      <c r="AN273" s="21"/>
      <c r="AO273" s="22"/>
      <c r="AP273" s="22"/>
      <c r="AQ273" s="22"/>
      <c r="AR273" s="4">
        <f t="shared" si="337"/>
        <v>0</v>
      </c>
      <c r="AS273" s="5">
        <f t="shared" si="345"/>
      </c>
      <c r="AT273" s="38">
        <f t="shared" si="338"/>
        <v>0</v>
      </c>
      <c r="AU273" s="3">
        <f t="shared" si="339"/>
        <v>311</v>
      </c>
      <c r="AV273" s="5" t="e">
        <f t="shared" si="320"/>
        <v>#VALUE!</v>
      </c>
      <c r="AW273" s="21"/>
      <c r="AX273" s="22"/>
      <c r="AY273" s="22"/>
      <c r="AZ273" s="22"/>
      <c r="BA273" s="5">
        <f t="shared" si="330"/>
        <v>0</v>
      </c>
      <c r="BB273" s="5">
        <f t="shared" si="321"/>
      </c>
      <c r="BC273" s="41">
        <f t="shared" si="334"/>
        <v>0</v>
      </c>
      <c r="BD273" s="3">
        <f t="shared" si="340"/>
        <v>311</v>
      </c>
      <c r="BE273" s="5" t="e">
        <f t="shared" si="322"/>
        <v>#VALUE!</v>
      </c>
      <c r="BF273" s="21"/>
      <c r="BG273" s="22"/>
      <c r="BH273" s="22"/>
      <c r="BI273" s="22"/>
      <c r="BJ273" s="4">
        <f t="shared" si="289"/>
        <v>0</v>
      </c>
      <c r="BK273" s="5">
        <f t="shared" si="346"/>
      </c>
      <c r="BL273" s="38">
        <f t="shared" si="324"/>
        <v>0</v>
      </c>
      <c r="BM273" s="3">
        <f t="shared" si="290"/>
        <v>311</v>
      </c>
      <c r="BN273" s="5" t="e">
        <f t="shared" si="347"/>
        <v>#VALUE!</v>
      </c>
      <c r="BO273" s="21"/>
      <c r="BP273" s="22"/>
      <c r="BQ273" s="22"/>
      <c r="BR273" s="22"/>
      <c r="BS273" s="5">
        <f t="shared" si="332"/>
        <v>0</v>
      </c>
      <c r="BT273" s="5">
        <f t="shared" si="348"/>
      </c>
      <c r="BU273" s="49">
        <f t="shared" si="350"/>
        <v>0</v>
      </c>
      <c r="BV273" s="3">
        <f t="shared" si="292"/>
        <v>311</v>
      </c>
      <c r="BW273" s="69" t="e">
        <f t="shared" si="349"/>
        <v>#VALUE!</v>
      </c>
    </row>
    <row r="274" spans="2:75" ht="15">
      <c r="B274" s="105" t="s">
        <v>1378</v>
      </c>
      <c r="C274" s="106" t="s">
        <v>784</v>
      </c>
      <c r="D274" s="107">
        <v>1122550018</v>
      </c>
      <c r="E274" s="99"/>
      <c r="F274" s="95"/>
      <c r="G274" s="95"/>
      <c r="H274" s="95"/>
      <c r="I274" s="95"/>
      <c r="J274" s="95"/>
      <c r="K274" s="94"/>
      <c r="L274" s="95"/>
      <c r="M274" s="21" t="s">
        <v>1324</v>
      </c>
      <c r="N274" s="22">
        <v>13</v>
      </c>
      <c r="O274" s="22">
        <v>15</v>
      </c>
      <c r="P274" s="22">
        <v>13</v>
      </c>
      <c r="Q274" s="4">
        <f t="shared" si="312"/>
        <v>41</v>
      </c>
      <c r="R274" s="5">
        <f t="shared" si="313"/>
        <v>50</v>
      </c>
      <c r="S274" s="38">
        <f t="shared" si="314"/>
        <v>203</v>
      </c>
      <c r="T274" s="3">
        <f t="shared" si="315"/>
        <v>203</v>
      </c>
      <c r="U274" s="5">
        <f>IF(T274=0,"",RANK(T274,T$6:T$354))</f>
        <v>149</v>
      </c>
      <c r="V274" s="21" t="s">
        <v>1607</v>
      </c>
      <c r="W274" s="22">
        <v>13</v>
      </c>
      <c r="X274" s="22">
        <v>12</v>
      </c>
      <c r="Y274" s="22">
        <v>14</v>
      </c>
      <c r="Z274" s="5">
        <f t="shared" si="335"/>
        <v>39</v>
      </c>
      <c r="AA274" s="5">
        <f>IF(V274="","",RANK(Z274,Z$7:Z$305))</f>
        <v>112</v>
      </c>
      <c r="AB274" s="38">
        <f>IF(AA274="",0,Z$306+1-AA274)</f>
        <v>127</v>
      </c>
      <c r="AC274" s="3">
        <f>AB274+T274</f>
        <v>330</v>
      </c>
      <c r="AD274" s="5">
        <f>IF(AC274=0,"",RANK(AC274,AC$6:AC$354))</f>
        <v>131</v>
      </c>
      <c r="AE274" s="21"/>
      <c r="AF274" s="22"/>
      <c r="AG274" s="22"/>
      <c r="AH274" s="22"/>
      <c r="AI274" s="5">
        <f t="shared" si="333"/>
        <v>0</v>
      </c>
      <c r="AJ274" s="5">
        <f t="shared" si="316"/>
      </c>
      <c r="AK274" s="38">
        <f t="shared" si="329"/>
        <v>0</v>
      </c>
      <c r="AL274" s="3">
        <f t="shared" si="336"/>
        <v>330</v>
      </c>
      <c r="AM274" s="5">
        <f t="shared" si="317"/>
        <v>115</v>
      </c>
      <c r="AN274" s="21"/>
      <c r="AO274" s="22"/>
      <c r="AP274" s="22"/>
      <c r="AQ274" s="22"/>
      <c r="AR274" s="4">
        <f t="shared" si="337"/>
        <v>0</v>
      </c>
      <c r="AS274" s="5">
        <f t="shared" si="345"/>
      </c>
      <c r="AT274" s="38">
        <f t="shared" si="338"/>
        <v>0</v>
      </c>
      <c r="AU274" s="3">
        <f t="shared" si="339"/>
        <v>330</v>
      </c>
      <c r="AV274" s="5" t="e">
        <f t="shared" si="320"/>
        <v>#VALUE!</v>
      </c>
      <c r="AW274" s="21"/>
      <c r="AX274" s="22"/>
      <c r="AY274" s="22"/>
      <c r="AZ274" s="22"/>
      <c r="BA274" s="5">
        <f t="shared" si="330"/>
        <v>0</v>
      </c>
      <c r="BB274" s="5">
        <f t="shared" si="321"/>
      </c>
      <c r="BC274" s="39">
        <f t="shared" si="334"/>
        <v>0</v>
      </c>
      <c r="BD274" s="3">
        <f t="shared" si="340"/>
        <v>330</v>
      </c>
      <c r="BE274" s="5" t="e">
        <f t="shared" si="322"/>
        <v>#VALUE!</v>
      </c>
      <c r="BF274" s="21"/>
      <c r="BG274" s="22"/>
      <c r="BH274" s="22"/>
      <c r="BI274" s="22"/>
      <c r="BJ274" s="4">
        <f t="shared" si="289"/>
        <v>0</v>
      </c>
      <c r="BK274" s="5">
        <f t="shared" si="346"/>
      </c>
      <c r="BL274" s="38">
        <f t="shared" si="324"/>
        <v>0</v>
      </c>
      <c r="BM274" s="3">
        <f t="shared" si="290"/>
        <v>330</v>
      </c>
      <c r="BN274" s="5" t="e">
        <f t="shared" si="347"/>
        <v>#VALUE!</v>
      </c>
      <c r="BO274" s="21"/>
      <c r="BP274" s="22"/>
      <c r="BQ274" s="22"/>
      <c r="BR274" s="22"/>
      <c r="BS274" s="5">
        <f t="shared" si="332"/>
        <v>0</v>
      </c>
      <c r="BT274" s="5">
        <f t="shared" si="348"/>
      </c>
      <c r="BU274" s="49">
        <f t="shared" si="350"/>
        <v>0</v>
      </c>
      <c r="BV274" s="3">
        <f t="shared" si="292"/>
        <v>330</v>
      </c>
      <c r="BW274" s="69" t="e">
        <f t="shared" si="349"/>
        <v>#VALUE!</v>
      </c>
    </row>
    <row r="275" spans="2:75" ht="15">
      <c r="B275" s="105" t="s">
        <v>171</v>
      </c>
      <c r="C275" s="106" t="s">
        <v>784</v>
      </c>
      <c r="D275" s="97">
        <v>1122550022</v>
      </c>
      <c r="E275" s="99" t="s">
        <v>297</v>
      </c>
      <c r="F275" s="95">
        <v>14</v>
      </c>
      <c r="G275" s="95">
        <v>11</v>
      </c>
      <c r="H275" s="95">
        <v>17</v>
      </c>
      <c r="I275" s="95">
        <f aca="true" t="shared" si="351" ref="I275:I280">SUM(F275:H275)</f>
        <v>42</v>
      </c>
      <c r="J275" s="95">
        <f aca="true" t="shared" si="352" ref="J275:J280">IF(E275="","",RANK(I275,I$7:I$346))</f>
        <v>45</v>
      </c>
      <c r="K275" s="94">
        <f aca="true" t="shared" si="353" ref="K275:K280">IF(J275="",0,I$355+1-J275)</f>
        <v>168</v>
      </c>
      <c r="L275" s="95">
        <f aca="true" t="shared" si="354" ref="L275:L292">IF(E275="","",RANK(K275,K$7:K$350))</f>
        <v>45</v>
      </c>
      <c r="M275" s="21" t="s">
        <v>1325</v>
      </c>
      <c r="N275" s="22">
        <v>11</v>
      </c>
      <c r="O275" s="22">
        <v>12</v>
      </c>
      <c r="P275" s="22">
        <v>13</v>
      </c>
      <c r="Q275" s="4">
        <f t="shared" si="312"/>
        <v>36</v>
      </c>
      <c r="R275" s="5">
        <f t="shared" si="313"/>
        <v>128</v>
      </c>
      <c r="S275" s="38">
        <f t="shared" si="314"/>
        <v>125</v>
      </c>
      <c r="T275" s="3">
        <f t="shared" si="315"/>
        <v>293</v>
      </c>
      <c r="U275" s="5">
        <f>IF(T275=0,"",RANK(T275,T$6:T$354))</f>
        <v>72</v>
      </c>
      <c r="V275" s="21" t="s">
        <v>1608</v>
      </c>
      <c r="W275" s="22">
        <v>14</v>
      </c>
      <c r="X275" s="22">
        <v>13</v>
      </c>
      <c r="Y275" s="22">
        <v>13</v>
      </c>
      <c r="Z275" s="5">
        <f t="shared" si="335"/>
        <v>40</v>
      </c>
      <c r="AA275" s="5">
        <f>IF(V275="","",RANK(Z275,Z$7:Z$305))</f>
        <v>98</v>
      </c>
      <c r="AB275" s="38">
        <f>IF(AA275="",0,Z$306+1-AA275)</f>
        <v>141</v>
      </c>
      <c r="AC275" s="3">
        <f>AB275+T275</f>
        <v>434</v>
      </c>
      <c r="AD275" s="5">
        <f>IF(AC275=0,"",RANK(AC275,AC$6:AC$354))</f>
        <v>71</v>
      </c>
      <c r="AE275" s="21"/>
      <c r="AF275" s="22"/>
      <c r="AG275" s="22"/>
      <c r="AH275" s="22"/>
      <c r="AI275" s="5">
        <f t="shared" si="333"/>
        <v>0</v>
      </c>
      <c r="AJ275" s="5">
        <f t="shared" si="316"/>
      </c>
      <c r="AK275" s="38">
        <f t="shared" si="329"/>
        <v>0</v>
      </c>
      <c r="AL275" s="3">
        <f t="shared" si="336"/>
        <v>434</v>
      </c>
      <c r="AM275" s="5">
        <f t="shared" si="317"/>
        <v>62</v>
      </c>
      <c r="AN275" s="21"/>
      <c r="AO275" s="22"/>
      <c r="AP275" s="22"/>
      <c r="AQ275" s="22"/>
      <c r="AR275" s="4">
        <f t="shared" si="337"/>
        <v>0</v>
      </c>
      <c r="AS275" s="5">
        <f t="shared" si="345"/>
      </c>
      <c r="AT275" s="38">
        <f t="shared" si="338"/>
        <v>0</v>
      </c>
      <c r="AU275" s="3">
        <f t="shared" si="339"/>
        <v>434</v>
      </c>
      <c r="AV275" s="5" t="e">
        <f t="shared" si="320"/>
        <v>#VALUE!</v>
      </c>
      <c r="AW275" s="21"/>
      <c r="AX275" s="22"/>
      <c r="AY275" s="22"/>
      <c r="AZ275" s="22"/>
      <c r="BA275" s="5">
        <f t="shared" si="330"/>
        <v>0</v>
      </c>
      <c r="BB275" s="5">
        <f t="shared" si="321"/>
      </c>
      <c r="BC275" s="39">
        <f t="shared" si="334"/>
        <v>0</v>
      </c>
      <c r="BD275" s="3">
        <f t="shared" si="340"/>
        <v>434</v>
      </c>
      <c r="BE275" s="5" t="e">
        <f t="shared" si="322"/>
        <v>#VALUE!</v>
      </c>
      <c r="BF275" s="21"/>
      <c r="BG275" s="22"/>
      <c r="BH275" s="22"/>
      <c r="BI275" s="22"/>
      <c r="BJ275" s="4">
        <f aca="true" t="shared" si="355" ref="BJ275:BJ297">SUM(BG275:BI275)</f>
        <v>0</v>
      </c>
      <c r="BK275" s="5">
        <f t="shared" si="346"/>
      </c>
      <c r="BL275" s="38">
        <f aca="true" t="shared" si="356" ref="BL275:BL297">IF(BK275="",0,BJ$306+1-BK275)</f>
        <v>0</v>
      </c>
      <c r="BM275" s="3">
        <f aca="true" t="shared" si="357" ref="BM275:BM297">BL275+BD275</f>
        <v>434</v>
      </c>
      <c r="BN275" s="5" t="e">
        <f t="shared" si="347"/>
        <v>#VALUE!</v>
      </c>
      <c r="BO275" s="21"/>
      <c r="BP275" s="22"/>
      <c r="BQ275" s="22"/>
      <c r="BR275" s="22"/>
      <c r="BS275" s="5">
        <f t="shared" si="332"/>
        <v>0</v>
      </c>
      <c r="BT275" s="5">
        <f t="shared" si="348"/>
      </c>
      <c r="BU275" s="49">
        <f t="shared" si="350"/>
        <v>0</v>
      </c>
      <c r="BV275" s="3">
        <f t="shared" si="292"/>
        <v>434</v>
      </c>
      <c r="BW275" s="69" t="e">
        <f t="shared" si="349"/>
        <v>#VALUE!</v>
      </c>
    </row>
    <row r="276" spans="2:75" ht="15">
      <c r="B276" s="105" t="s">
        <v>1379</v>
      </c>
      <c r="C276" s="106" t="s">
        <v>784</v>
      </c>
      <c r="D276" s="107">
        <v>1122550027</v>
      </c>
      <c r="E276" s="65"/>
      <c r="F276" s="5"/>
      <c r="G276" s="5"/>
      <c r="H276" s="5"/>
      <c r="I276" s="5">
        <f t="shared" si="351"/>
        <v>0</v>
      </c>
      <c r="J276" s="5">
        <f t="shared" si="352"/>
      </c>
      <c r="K276" s="4">
        <f t="shared" si="353"/>
        <v>0</v>
      </c>
      <c r="L276" s="5">
        <f t="shared" si="354"/>
      </c>
      <c r="M276" s="21" t="s">
        <v>1326</v>
      </c>
      <c r="N276" s="22">
        <v>13</v>
      </c>
      <c r="O276" s="22">
        <v>13</v>
      </c>
      <c r="P276" s="22">
        <v>14</v>
      </c>
      <c r="Q276" s="4">
        <f t="shared" si="312"/>
        <v>40</v>
      </c>
      <c r="R276" s="5">
        <f t="shared" si="313"/>
        <v>60</v>
      </c>
      <c r="S276" s="38">
        <f t="shared" si="314"/>
        <v>193</v>
      </c>
      <c r="T276" s="3">
        <f t="shared" si="315"/>
        <v>193</v>
      </c>
      <c r="U276" s="5">
        <f>IF(T276=0,"",RANK(T276,T$6:T$354))</f>
        <v>155</v>
      </c>
      <c r="V276" s="21" t="s">
        <v>1609</v>
      </c>
      <c r="W276" s="22">
        <v>13</v>
      </c>
      <c r="X276" s="22">
        <v>13</v>
      </c>
      <c r="Y276" s="22">
        <v>15</v>
      </c>
      <c r="Z276" s="5">
        <f t="shared" si="335"/>
        <v>41</v>
      </c>
      <c r="AA276" s="5">
        <f>IF(V276="","",RANK(Z276,Z$7:Z$305))</f>
        <v>87</v>
      </c>
      <c r="AB276" s="38">
        <f>IF(AA276="",0,Z$306+1-AA276)</f>
        <v>152</v>
      </c>
      <c r="AC276" s="3">
        <f>AB276+T276</f>
        <v>345</v>
      </c>
      <c r="AD276" s="5">
        <f>IF(AC276=0,"",RANK(AC276,AC$6:AC$354))</f>
        <v>119</v>
      </c>
      <c r="AE276" s="21"/>
      <c r="AF276" s="22"/>
      <c r="AG276" s="22"/>
      <c r="AH276" s="22"/>
      <c r="AI276" s="5">
        <f t="shared" si="333"/>
        <v>0</v>
      </c>
      <c r="AJ276" s="5">
        <f t="shared" si="316"/>
      </c>
      <c r="AK276" s="38">
        <f t="shared" si="329"/>
        <v>0</v>
      </c>
      <c r="AL276" s="3">
        <f t="shared" si="336"/>
        <v>345</v>
      </c>
      <c r="AM276" s="5">
        <f t="shared" si="317"/>
        <v>104</v>
      </c>
      <c r="AN276" s="21"/>
      <c r="AO276" s="22"/>
      <c r="AP276" s="22"/>
      <c r="AQ276" s="22"/>
      <c r="AR276" s="4">
        <f t="shared" si="337"/>
        <v>0</v>
      </c>
      <c r="AS276" s="5">
        <f t="shared" si="345"/>
      </c>
      <c r="AT276" s="38">
        <f t="shared" si="338"/>
        <v>0</v>
      </c>
      <c r="AU276" s="3">
        <f t="shared" si="339"/>
        <v>345</v>
      </c>
      <c r="AV276" s="5" t="e">
        <f t="shared" si="320"/>
        <v>#VALUE!</v>
      </c>
      <c r="AW276" s="21"/>
      <c r="AX276" s="22"/>
      <c r="AY276" s="22"/>
      <c r="AZ276" s="22"/>
      <c r="BA276" s="5">
        <f t="shared" si="330"/>
        <v>0</v>
      </c>
      <c r="BB276" s="5">
        <f t="shared" si="321"/>
      </c>
      <c r="BC276" s="39">
        <f t="shared" si="334"/>
        <v>0</v>
      </c>
      <c r="BD276" s="3">
        <f t="shared" si="340"/>
        <v>345</v>
      </c>
      <c r="BE276" s="5" t="e">
        <f t="shared" si="322"/>
        <v>#VALUE!</v>
      </c>
      <c r="BF276" s="21"/>
      <c r="BG276" s="22"/>
      <c r="BH276" s="22"/>
      <c r="BI276" s="22"/>
      <c r="BJ276" s="4">
        <f t="shared" si="355"/>
        <v>0</v>
      </c>
      <c r="BK276" s="5">
        <f t="shared" si="346"/>
      </c>
      <c r="BL276" s="38">
        <f t="shared" si="356"/>
        <v>0</v>
      </c>
      <c r="BM276" s="3">
        <f t="shared" si="357"/>
        <v>345</v>
      </c>
      <c r="BN276" s="5" t="e">
        <f t="shared" si="347"/>
        <v>#VALUE!</v>
      </c>
      <c r="BO276" s="21"/>
      <c r="BP276" s="22"/>
      <c r="BQ276" s="22"/>
      <c r="BR276" s="22"/>
      <c r="BS276" s="5">
        <f t="shared" si="332"/>
        <v>0</v>
      </c>
      <c r="BT276" s="5">
        <f t="shared" si="348"/>
      </c>
      <c r="BU276" s="49">
        <f t="shared" si="350"/>
        <v>0</v>
      </c>
      <c r="BV276" s="3">
        <f t="shared" si="292"/>
        <v>345</v>
      </c>
      <c r="BW276" s="69" t="e">
        <f t="shared" si="349"/>
        <v>#VALUE!</v>
      </c>
    </row>
    <row r="277" spans="2:75" ht="15">
      <c r="B277" s="105" t="s">
        <v>1622</v>
      </c>
      <c r="C277" s="106" t="s">
        <v>1623</v>
      </c>
      <c r="D277" s="107">
        <v>1122900004</v>
      </c>
      <c r="E277" s="65"/>
      <c r="F277" s="5"/>
      <c r="G277" s="5"/>
      <c r="H277" s="5"/>
      <c r="I277" s="5">
        <f t="shared" si="351"/>
        <v>0</v>
      </c>
      <c r="J277" s="5">
        <f t="shared" si="352"/>
      </c>
      <c r="K277" s="4">
        <f t="shared" si="353"/>
        <v>0</v>
      </c>
      <c r="L277" s="5">
        <f t="shared" si="354"/>
      </c>
      <c r="M277" s="21"/>
      <c r="N277" s="22"/>
      <c r="O277" s="22"/>
      <c r="P277" s="22"/>
      <c r="Q277" s="4">
        <f t="shared" si="312"/>
        <v>0</v>
      </c>
      <c r="R277" s="5">
        <f t="shared" si="313"/>
      </c>
      <c r="S277" s="38">
        <f t="shared" si="314"/>
        <v>0</v>
      </c>
      <c r="T277" s="3">
        <f t="shared" si="315"/>
        <v>0</v>
      </c>
      <c r="U277" s="5">
        <f>IF(T277=0,"",RANK(T277,T$6:T$354))</f>
      </c>
      <c r="V277" s="21" t="s">
        <v>1610</v>
      </c>
      <c r="W277" s="22">
        <v>14</v>
      </c>
      <c r="X277" s="22">
        <v>15</v>
      </c>
      <c r="Y277" s="22">
        <v>17</v>
      </c>
      <c r="Z277" s="5">
        <f t="shared" si="335"/>
        <v>46</v>
      </c>
      <c r="AA277" s="5">
        <f>IF(V277="","",RANK(Z277,Z$7:Z$305))</f>
        <v>23</v>
      </c>
      <c r="AB277" s="38">
        <f>IF(AA277="",0,Z$306+1-AA277)</f>
        <v>216</v>
      </c>
      <c r="AC277" s="3">
        <f>AB277+T277</f>
        <v>216</v>
      </c>
      <c r="AD277" s="5">
        <f>IF(AC277=0,"",RANK(AC277,AC$6:AC$354))</f>
        <v>194</v>
      </c>
      <c r="AE277" s="21"/>
      <c r="AF277" s="22"/>
      <c r="AG277" s="22"/>
      <c r="AH277" s="22"/>
      <c r="AI277" s="5">
        <f t="shared" si="333"/>
        <v>0</v>
      </c>
      <c r="AJ277" s="5">
        <f t="shared" si="316"/>
      </c>
      <c r="AK277" s="38">
        <f t="shared" si="329"/>
        <v>0</v>
      </c>
      <c r="AL277" s="3">
        <f t="shared" si="336"/>
        <v>216</v>
      </c>
      <c r="AM277" s="5">
        <f t="shared" si="317"/>
        <v>173</v>
      </c>
      <c r="AN277" s="21"/>
      <c r="AO277" s="22"/>
      <c r="AP277" s="22"/>
      <c r="AQ277" s="22"/>
      <c r="AR277" s="4">
        <f t="shared" si="337"/>
        <v>0</v>
      </c>
      <c r="AS277" s="5">
        <f t="shared" si="345"/>
      </c>
      <c r="AT277" s="38">
        <f t="shared" si="338"/>
        <v>0</v>
      </c>
      <c r="AU277" s="3">
        <f t="shared" si="339"/>
        <v>216</v>
      </c>
      <c r="AV277" s="5" t="e">
        <f t="shared" si="320"/>
        <v>#VALUE!</v>
      </c>
      <c r="AW277" s="21"/>
      <c r="AX277" s="22"/>
      <c r="AY277" s="22"/>
      <c r="AZ277" s="22"/>
      <c r="BA277" s="5">
        <f t="shared" si="330"/>
        <v>0</v>
      </c>
      <c r="BB277" s="5">
        <f t="shared" si="321"/>
      </c>
      <c r="BC277" s="39">
        <f t="shared" si="334"/>
        <v>0</v>
      </c>
      <c r="BD277" s="3">
        <f t="shared" si="340"/>
        <v>216</v>
      </c>
      <c r="BE277" s="5" t="e">
        <f t="shared" si="322"/>
        <v>#VALUE!</v>
      </c>
      <c r="BF277" s="21"/>
      <c r="BG277" s="22"/>
      <c r="BH277" s="22"/>
      <c r="BI277" s="22"/>
      <c r="BJ277" s="4">
        <f t="shared" si="355"/>
        <v>0</v>
      </c>
      <c r="BK277" s="5">
        <f t="shared" si="346"/>
      </c>
      <c r="BL277" s="38">
        <f t="shared" si="356"/>
        <v>0</v>
      </c>
      <c r="BM277" s="3">
        <f t="shared" si="357"/>
        <v>216</v>
      </c>
      <c r="BN277" s="5" t="e">
        <f t="shared" si="347"/>
        <v>#VALUE!</v>
      </c>
      <c r="BO277" s="21"/>
      <c r="BP277" s="22"/>
      <c r="BQ277" s="22"/>
      <c r="BR277" s="22"/>
      <c r="BS277" s="5">
        <f t="shared" si="332"/>
        <v>0</v>
      </c>
      <c r="BT277" s="5">
        <f t="shared" si="348"/>
      </c>
      <c r="BU277" s="49">
        <f t="shared" si="350"/>
        <v>0</v>
      </c>
      <c r="BV277" s="3">
        <f aca="true" t="shared" si="358" ref="BV277:BV297">BU277+BM277</f>
        <v>216</v>
      </c>
      <c r="BW277" s="69" t="e">
        <f t="shared" si="349"/>
        <v>#VALUE!</v>
      </c>
    </row>
    <row r="278" spans="2:75" ht="15">
      <c r="B278" s="50"/>
      <c r="C278" s="55"/>
      <c r="D278" s="58"/>
      <c r="E278" s="65"/>
      <c r="F278" s="5"/>
      <c r="G278" s="5"/>
      <c r="H278" s="5"/>
      <c r="I278" s="5">
        <f t="shared" si="351"/>
        <v>0</v>
      </c>
      <c r="J278" s="5">
        <f t="shared" si="352"/>
      </c>
      <c r="K278" s="4">
        <f t="shared" si="353"/>
        <v>0</v>
      </c>
      <c r="L278" s="5">
        <f t="shared" si="354"/>
      </c>
      <c r="M278" s="21"/>
      <c r="N278" s="22"/>
      <c r="O278" s="22"/>
      <c r="P278" s="22"/>
      <c r="Q278" s="4">
        <f t="shared" si="312"/>
        <v>0</v>
      </c>
      <c r="R278" s="5">
        <f t="shared" si="313"/>
      </c>
      <c r="S278" s="38">
        <f t="shared" si="314"/>
        <v>0</v>
      </c>
      <c r="T278" s="3">
        <f t="shared" si="315"/>
        <v>0</v>
      </c>
      <c r="U278" s="5">
        <f>IF(T278=0,"",RANK(T278,T$7:T$354))</f>
      </c>
      <c r="V278" s="21"/>
      <c r="W278" s="22"/>
      <c r="X278" s="22"/>
      <c r="Y278" s="22"/>
      <c r="Z278" s="5">
        <f t="shared" si="335"/>
        <v>0</v>
      </c>
      <c r="AA278" s="5">
        <f>IF(V278="","",RANK(Z278,Z$7:Z$305))</f>
      </c>
      <c r="AB278" s="38">
        <f>IF(AA278="",0,Z$306+1-AA278)</f>
        <v>0</v>
      </c>
      <c r="AC278" s="3">
        <f>AB278+T278</f>
        <v>0</v>
      </c>
      <c r="AD278" s="5">
        <f aca="true" t="shared" si="359" ref="AD278:AD292">IF(AC278=0,"",RANK(AC278,AC$7:AC$354))</f>
      </c>
      <c r="AE278" s="21"/>
      <c r="AF278" s="22"/>
      <c r="AG278" s="22"/>
      <c r="AH278" s="22"/>
      <c r="AI278" s="5">
        <f t="shared" si="333"/>
        <v>0</v>
      </c>
      <c r="AJ278" s="5">
        <f t="shared" si="316"/>
      </c>
      <c r="AK278" s="38">
        <f t="shared" si="329"/>
        <v>0</v>
      </c>
      <c r="AL278" s="3">
        <f t="shared" si="336"/>
        <v>0</v>
      </c>
      <c r="AM278" s="5">
        <f t="shared" si="317"/>
      </c>
      <c r="AN278" s="21"/>
      <c r="AO278" s="22"/>
      <c r="AP278" s="22"/>
      <c r="AQ278" s="22"/>
      <c r="AR278" s="4">
        <f t="shared" si="337"/>
        <v>0</v>
      </c>
      <c r="AS278" s="5">
        <f t="shared" si="345"/>
      </c>
      <c r="AT278" s="38">
        <f t="shared" si="338"/>
        <v>0</v>
      </c>
      <c r="AU278" s="3">
        <f t="shared" si="339"/>
        <v>0</v>
      </c>
      <c r="AV278" s="5">
        <f t="shared" si="320"/>
      </c>
      <c r="AW278" s="21"/>
      <c r="AX278" s="22"/>
      <c r="AY278" s="22"/>
      <c r="AZ278" s="22"/>
      <c r="BA278" s="5">
        <f t="shared" si="330"/>
        <v>0</v>
      </c>
      <c r="BB278" s="5">
        <f t="shared" si="321"/>
      </c>
      <c r="BC278" s="39">
        <f t="shared" si="334"/>
        <v>0</v>
      </c>
      <c r="BD278" s="3">
        <f t="shared" si="340"/>
        <v>0</v>
      </c>
      <c r="BE278" s="5">
        <f t="shared" si="322"/>
      </c>
      <c r="BF278" s="21"/>
      <c r="BG278" s="22"/>
      <c r="BH278" s="22"/>
      <c r="BI278" s="22"/>
      <c r="BJ278" s="4">
        <f t="shared" si="355"/>
        <v>0</v>
      </c>
      <c r="BK278" s="5">
        <f t="shared" si="346"/>
      </c>
      <c r="BL278" s="38">
        <f t="shared" si="356"/>
        <v>0</v>
      </c>
      <c r="BM278" s="3">
        <f t="shared" si="357"/>
        <v>0</v>
      </c>
      <c r="BN278" s="5">
        <f t="shared" si="347"/>
      </c>
      <c r="BO278" s="21"/>
      <c r="BP278" s="22"/>
      <c r="BQ278" s="22"/>
      <c r="BR278" s="22"/>
      <c r="BS278" s="5">
        <f t="shared" si="332"/>
        <v>0</v>
      </c>
      <c r="BT278" s="5">
        <f t="shared" si="348"/>
      </c>
      <c r="BU278" s="49">
        <f t="shared" si="350"/>
        <v>0</v>
      </c>
      <c r="BV278" s="3">
        <f t="shared" si="358"/>
        <v>0</v>
      </c>
      <c r="BW278" s="69">
        <f t="shared" si="349"/>
      </c>
    </row>
    <row r="279" spans="2:75" ht="15">
      <c r="B279" s="50"/>
      <c r="C279" s="55"/>
      <c r="D279" s="58"/>
      <c r="E279" s="65"/>
      <c r="F279" s="5"/>
      <c r="G279" s="5"/>
      <c r="H279" s="5"/>
      <c r="I279" s="5">
        <f t="shared" si="351"/>
        <v>0</v>
      </c>
      <c r="J279" s="5">
        <f t="shared" si="352"/>
      </c>
      <c r="K279" s="4">
        <f t="shared" si="353"/>
        <v>0</v>
      </c>
      <c r="L279" s="5">
        <f t="shared" si="354"/>
      </c>
      <c r="M279" s="21"/>
      <c r="N279" s="22"/>
      <c r="O279" s="22"/>
      <c r="P279" s="22"/>
      <c r="Q279" s="5">
        <f t="shared" si="312"/>
        <v>0</v>
      </c>
      <c r="R279" s="5">
        <f t="shared" si="313"/>
      </c>
      <c r="S279" s="38">
        <f t="shared" si="314"/>
        <v>0</v>
      </c>
      <c r="T279" s="3">
        <f t="shared" si="315"/>
        <v>0</v>
      </c>
      <c r="U279" s="5">
        <f>IF(T279=0,"",RANK(T279,T$7:T$354))</f>
      </c>
      <c r="V279" s="21"/>
      <c r="W279" s="22"/>
      <c r="X279" s="22"/>
      <c r="Y279" s="22"/>
      <c r="Z279" s="5">
        <f t="shared" si="335"/>
        <v>0</v>
      </c>
      <c r="AA279" s="5">
        <f>IF(V279="","",RANK(Z279,Z$7:Z$305))</f>
      </c>
      <c r="AB279" s="38">
        <f>IF(AA279="",0,Z$306+1-AA279)</f>
        <v>0</v>
      </c>
      <c r="AC279" s="3">
        <f>AB279+T279</f>
        <v>0</v>
      </c>
      <c r="AD279" s="5">
        <f t="shared" si="359"/>
      </c>
      <c r="AE279" s="21"/>
      <c r="AF279" s="22"/>
      <c r="AG279" s="22"/>
      <c r="AH279" s="22"/>
      <c r="AI279" s="5">
        <f t="shared" si="333"/>
        <v>0</v>
      </c>
      <c r="AJ279" s="5">
        <f t="shared" si="316"/>
      </c>
      <c r="AK279" s="38">
        <f t="shared" si="329"/>
        <v>0</v>
      </c>
      <c r="AL279" s="3">
        <f t="shared" si="336"/>
        <v>0</v>
      </c>
      <c r="AM279" s="5">
        <f t="shared" si="317"/>
      </c>
      <c r="AN279" s="21"/>
      <c r="AO279" s="22"/>
      <c r="AP279" s="22"/>
      <c r="AQ279" s="22"/>
      <c r="AR279" s="4">
        <f t="shared" si="337"/>
        <v>0</v>
      </c>
      <c r="AS279" s="5">
        <f t="shared" si="345"/>
      </c>
      <c r="AT279" s="38">
        <f t="shared" si="338"/>
        <v>0</v>
      </c>
      <c r="AU279" s="3">
        <f t="shared" si="339"/>
        <v>0</v>
      </c>
      <c r="AV279" s="5">
        <f t="shared" si="320"/>
      </c>
      <c r="AW279" s="21"/>
      <c r="AX279" s="22"/>
      <c r="AY279" s="22"/>
      <c r="AZ279" s="22"/>
      <c r="BA279" s="5"/>
      <c r="BB279" s="5">
        <f t="shared" si="321"/>
      </c>
      <c r="BC279" s="39"/>
      <c r="BD279" s="3">
        <f t="shared" si="340"/>
        <v>0</v>
      </c>
      <c r="BE279" s="5">
        <f t="shared" si="322"/>
      </c>
      <c r="BF279" s="21"/>
      <c r="BG279" s="22"/>
      <c r="BH279" s="22"/>
      <c r="BI279" s="22"/>
      <c r="BJ279" s="4">
        <f t="shared" si="355"/>
        <v>0</v>
      </c>
      <c r="BK279" s="5">
        <f t="shared" si="346"/>
      </c>
      <c r="BL279" s="38">
        <f t="shared" si="356"/>
        <v>0</v>
      </c>
      <c r="BM279" s="3">
        <f t="shared" si="357"/>
        <v>0</v>
      </c>
      <c r="BN279" s="5">
        <f t="shared" si="347"/>
      </c>
      <c r="BO279" s="21"/>
      <c r="BP279" s="22"/>
      <c r="BQ279" s="22"/>
      <c r="BR279" s="22"/>
      <c r="BS279" s="5">
        <f t="shared" si="332"/>
        <v>0</v>
      </c>
      <c r="BT279" s="5">
        <f t="shared" si="348"/>
      </c>
      <c r="BU279" s="49">
        <f t="shared" si="350"/>
        <v>0</v>
      </c>
      <c r="BV279" s="3">
        <f t="shared" si="358"/>
        <v>0</v>
      </c>
      <c r="BW279" s="69">
        <f t="shared" si="349"/>
      </c>
    </row>
    <row r="280" spans="2:75" ht="15">
      <c r="B280" s="50"/>
      <c r="C280" s="55"/>
      <c r="D280" s="58"/>
      <c r="E280" s="65"/>
      <c r="F280" s="5"/>
      <c r="G280" s="5"/>
      <c r="H280" s="5"/>
      <c r="I280" s="5">
        <f t="shared" si="351"/>
        <v>0</v>
      </c>
      <c r="J280" s="5">
        <f t="shared" si="352"/>
      </c>
      <c r="K280" s="4">
        <f t="shared" si="353"/>
        <v>0</v>
      </c>
      <c r="L280" s="5">
        <f t="shared" si="354"/>
      </c>
      <c r="M280" s="21"/>
      <c r="N280" s="22"/>
      <c r="O280" s="22"/>
      <c r="P280" s="22"/>
      <c r="Q280" s="5">
        <f t="shared" si="312"/>
        <v>0</v>
      </c>
      <c r="R280" s="5">
        <f t="shared" si="313"/>
      </c>
      <c r="S280" s="38">
        <f t="shared" si="314"/>
        <v>0</v>
      </c>
      <c r="T280" s="3">
        <f t="shared" si="315"/>
        <v>0</v>
      </c>
      <c r="U280" s="5">
        <f>IF(T280=0,"",RANK(T280,T$7:T$354))</f>
      </c>
      <c r="V280" s="21"/>
      <c r="W280" s="22"/>
      <c r="X280" s="22"/>
      <c r="Y280" s="22"/>
      <c r="Z280" s="5">
        <f t="shared" si="335"/>
        <v>0</v>
      </c>
      <c r="AA280" s="5">
        <f>IF(V280="","",RANK(Z280,Z$7:Z$305))</f>
      </c>
      <c r="AB280" s="38">
        <f>IF(AA280="",0,Z$306+1-AA280)</f>
        <v>0</v>
      </c>
      <c r="AC280" s="3">
        <f>AB280+T329</f>
        <v>0</v>
      </c>
      <c r="AD280" s="5">
        <f t="shared" si="359"/>
      </c>
      <c r="AE280" s="21"/>
      <c r="AF280" s="22"/>
      <c r="AG280" s="22"/>
      <c r="AH280" s="22"/>
      <c r="AI280" s="5">
        <f t="shared" si="333"/>
        <v>0</v>
      </c>
      <c r="AJ280" s="5">
        <f t="shared" si="316"/>
      </c>
      <c r="AK280" s="38">
        <f t="shared" si="329"/>
        <v>0</v>
      </c>
      <c r="AL280" s="3">
        <f t="shared" si="336"/>
        <v>0</v>
      </c>
      <c r="AM280" s="5">
        <f t="shared" si="317"/>
      </c>
      <c r="AN280" s="21"/>
      <c r="AO280" s="22"/>
      <c r="AP280" s="22"/>
      <c r="AQ280" s="22"/>
      <c r="AR280" s="4">
        <f t="shared" si="337"/>
        <v>0</v>
      </c>
      <c r="AS280" s="5">
        <f t="shared" si="345"/>
      </c>
      <c r="AT280" s="38">
        <f t="shared" si="338"/>
        <v>0</v>
      </c>
      <c r="AU280" s="3">
        <f t="shared" si="339"/>
        <v>0</v>
      </c>
      <c r="AV280" s="5">
        <f t="shared" si="320"/>
      </c>
      <c r="AW280" s="21"/>
      <c r="AX280" s="22"/>
      <c r="AY280" s="22"/>
      <c r="AZ280" s="22"/>
      <c r="BA280" s="5"/>
      <c r="BB280" s="5">
        <f t="shared" si="321"/>
      </c>
      <c r="BC280" s="39"/>
      <c r="BD280" s="3">
        <f t="shared" si="340"/>
        <v>0</v>
      </c>
      <c r="BE280" s="5">
        <f t="shared" si="322"/>
      </c>
      <c r="BF280" s="21"/>
      <c r="BG280" s="22"/>
      <c r="BH280" s="22"/>
      <c r="BI280" s="22"/>
      <c r="BJ280" s="4">
        <f t="shared" si="355"/>
        <v>0</v>
      </c>
      <c r="BK280" s="5">
        <f t="shared" si="346"/>
      </c>
      <c r="BL280" s="38">
        <f t="shared" si="356"/>
        <v>0</v>
      </c>
      <c r="BM280" s="3">
        <f t="shared" si="357"/>
        <v>0</v>
      </c>
      <c r="BN280" s="5">
        <f t="shared" si="347"/>
      </c>
      <c r="BO280" s="21"/>
      <c r="BP280" s="22"/>
      <c r="BQ280" s="22"/>
      <c r="BR280" s="22"/>
      <c r="BS280" s="5">
        <f t="shared" si="332"/>
        <v>0</v>
      </c>
      <c r="BT280" s="5">
        <f t="shared" si="348"/>
      </c>
      <c r="BU280" s="49">
        <f t="shared" si="350"/>
        <v>0</v>
      </c>
      <c r="BV280" s="3">
        <f t="shared" si="358"/>
        <v>0</v>
      </c>
      <c r="BW280" s="69">
        <f t="shared" si="349"/>
      </c>
    </row>
    <row r="281" spans="2:75" ht="15">
      <c r="B281" s="50"/>
      <c r="C281" s="55"/>
      <c r="D281" s="58"/>
      <c r="E281" s="65"/>
      <c r="F281" s="5"/>
      <c r="G281" s="5"/>
      <c r="H281" s="5"/>
      <c r="I281" s="5"/>
      <c r="J281" s="5"/>
      <c r="K281" s="4"/>
      <c r="L281" s="5">
        <f t="shared" si="354"/>
      </c>
      <c r="M281" s="21"/>
      <c r="N281" s="22"/>
      <c r="O281" s="22"/>
      <c r="P281" s="22"/>
      <c r="Q281" s="5"/>
      <c r="R281" s="5"/>
      <c r="S281" s="38"/>
      <c r="T281" s="3"/>
      <c r="U281" s="5"/>
      <c r="V281" s="21"/>
      <c r="W281" s="22"/>
      <c r="X281" s="22"/>
      <c r="Y281" s="22"/>
      <c r="Z281" s="5">
        <f t="shared" si="335"/>
        <v>0</v>
      </c>
      <c r="AA281" s="5">
        <f>IF(V281="","",RANK(Z281,Z$7:Z$305))</f>
      </c>
      <c r="AB281" s="38">
        <f>IF(AA281="",0,Z$306+1-AA281)</f>
        <v>0</v>
      </c>
      <c r="AC281" s="3">
        <f>AB281+T330</f>
        <v>0</v>
      </c>
      <c r="AD281" s="5">
        <f t="shared" si="359"/>
      </c>
      <c r="AE281" s="21"/>
      <c r="AF281" s="22"/>
      <c r="AG281" s="22"/>
      <c r="AH281" s="22"/>
      <c r="AI281" s="5">
        <f t="shared" si="333"/>
        <v>0</v>
      </c>
      <c r="AJ281" s="5">
        <f t="shared" si="316"/>
      </c>
      <c r="AK281" s="38">
        <f t="shared" si="329"/>
        <v>0</v>
      </c>
      <c r="AL281" s="3">
        <f t="shared" si="336"/>
        <v>0</v>
      </c>
      <c r="AM281" s="5">
        <f t="shared" si="317"/>
      </c>
      <c r="AN281" s="21"/>
      <c r="AO281" s="22"/>
      <c r="AP281" s="22"/>
      <c r="AQ281" s="22"/>
      <c r="AR281" s="4">
        <f t="shared" si="337"/>
        <v>0</v>
      </c>
      <c r="AS281" s="5">
        <f t="shared" si="345"/>
      </c>
      <c r="AT281" s="38">
        <f t="shared" si="338"/>
        <v>0</v>
      </c>
      <c r="AU281" s="3">
        <f t="shared" si="339"/>
        <v>0</v>
      </c>
      <c r="AV281" s="5">
        <f t="shared" si="320"/>
      </c>
      <c r="AW281" s="21"/>
      <c r="AX281" s="22"/>
      <c r="AY281" s="22"/>
      <c r="AZ281" s="22"/>
      <c r="BA281" s="5">
        <f>SUM(AX281:AZ281)</f>
        <v>0</v>
      </c>
      <c r="BB281" s="5">
        <f t="shared" si="321"/>
      </c>
      <c r="BC281" s="39">
        <f>IF(BB281="",0,BA$306+1-BB281)</f>
        <v>0</v>
      </c>
      <c r="BD281" s="3">
        <f t="shared" si="340"/>
        <v>0</v>
      </c>
      <c r="BE281" s="5">
        <f t="shared" si="322"/>
      </c>
      <c r="BF281" s="21"/>
      <c r="BG281" s="22"/>
      <c r="BH281" s="22"/>
      <c r="BI281" s="22"/>
      <c r="BJ281" s="4">
        <f t="shared" si="355"/>
        <v>0</v>
      </c>
      <c r="BK281" s="5">
        <f t="shared" si="346"/>
      </c>
      <c r="BL281" s="38">
        <f t="shared" si="356"/>
        <v>0</v>
      </c>
      <c r="BM281" s="3">
        <f t="shared" si="357"/>
        <v>0</v>
      </c>
      <c r="BN281" s="5">
        <f t="shared" si="347"/>
      </c>
      <c r="BO281" s="21"/>
      <c r="BP281" s="22"/>
      <c r="BQ281" s="22"/>
      <c r="BR281" s="22"/>
      <c r="BS281" s="5">
        <f t="shared" si="332"/>
        <v>0</v>
      </c>
      <c r="BT281" s="5">
        <f t="shared" si="348"/>
      </c>
      <c r="BU281" s="49">
        <f t="shared" si="350"/>
        <v>0</v>
      </c>
      <c r="BV281" s="3">
        <f t="shared" si="358"/>
        <v>0</v>
      </c>
      <c r="BW281" s="69">
        <f t="shared" si="349"/>
      </c>
    </row>
    <row r="282" spans="2:75" ht="15">
      <c r="B282" s="50"/>
      <c r="C282" s="55"/>
      <c r="D282" s="58"/>
      <c r="E282" s="65"/>
      <c r="F282" s="5"/>
      <c r="G282" s="5"/>
      <c r="H282" s="5"/>
      <c r="I282" s="5">
        <f aca="true" t="shared" si="360" ref="I282:I287">SUM(F282:H282)</f>
        <v>0</v>
      </c>
      <c r="J282" s="5">
        <f aca="true" t="shared" si="361" ref="J282:J292">IF(E282="","",RANK(I282,I$7:I$346))</f>
      </c>
      <c r="K282" s="4">
        <f aca="true" t="shared" si="362" ref="K282:K287">IF(J282="",0,I$355+1-J282)</f>
        <v>0</v>
      </c>
      <c r="L282" s="5">
        <f t="shared" si="354"/>
      </c>
      <c r="M282" s="21"/>
      <c r="N282" s="22"/>
      <c r="O282" s="22"/>
      <c r="P282" s="22"/>
      <c r="Q282" s="5">
        <f aca="true" t="shared" si="363" ref="Q282:Q292">SUM(N282:P282)</f>
        <v>0</v>
      </c>
      <c r="R282" s="5">
        <f aca="true" t="shared" si="364" ref="R282:R292">IF(M282="","",RANK(Q282,Q$7:Q$354))</f>
      </c>
      <c r="S282" s="38">
        <f aca="true" t="shared" si="365" ref="S282:S292">IF(R282="",0,Q$355+1-R282)</f>
        <v>0</v>
      </c>
      <c r="T282" s="3">
        <f aca="true" t="shared" si="366" ref="T282:T292">S282+K282</f>
        <v>0</v>
      </c>
      <c r="U282" s="5">
        <f aca="true" t="shared" si="367" ref="U282:U292">IF(T282=0,"",RANK(T282,T$7:T$354))</f>
      </c>
      <c r="V282" s="21"/>
      <c r="W282" s="22"/>
      <c r="X282" s="22"/>
      <c r="Y282" s="22"/>
      <c r="Z282" s="5"/>
      <c r="AA282" s="5"/>
      <c r="AB282" s="38"/>
      <c r="AC282" s="3"/>
      <c r="AD282" s="5">
        <f t="shared" si="359"/>
      </c>
      <c r="AE282" s="21"/>
      <c r="AF282" s="22"/>
      <c r="AG282" s="22"/>
      <c r="AH282" s="22"/>
      <c r="AI282" s="4">
        <f t="shared" si="333"/>
        <v>0</v>
      </c>
      <c r="AJ282" s="5">
        <f t="shared" si="316"/>
      </c>
      <c r="AK282" s="38">
        <f t="shared" si="329"/>
        <v>0</v>
      </c>
      <c r="AL282" s="3">
        <f t="shared" si="336"/>
        <v>0</v>
      </c>
      <c r="AM282" s="5">
        <f t="shared" si="317"/>
      </c>
      <c r="AN282" s="21"/>
      <c r="AO282" s="22"/>
      <c r="AP282" s="22"/>
      <c r="AQ282" s="22"/>
      <c r="AR282" s="4">
        <f t="shared" si="337"/>
        <v>0</v>
      </c>
      <c r="AS282" s="5">
        <f t="shared" si="345"/>
      </c>
      <c r="AT282" s="38">
        <f t="shared" si="338"/>
        <v>0</v>
      </c>
      <c r="AU282" s="3">
        <f t="shared" si="339"/>
        <v>0</v>
      </c>
      <c r="AV282" s="5">
        <f t="shared" si="320"/>
      </c>
      <c r="AW282" s="21"/>
      <c r="AX282" s="22"/>
      <c r="AY282" s="22"/>
      <c r="AZ282" s="22"/>
      <c r="BA282" s="5">
        <f>SUM(AX282:AZ282)</f>
        <v>0</v>
      </c>
      <c r="BB282" s="5">
        <f t="shared" si="321"/>
      </c>
      <c r="BC282" s="39">
        <f>IF(BB282="",0,BA$306+1-BB282)</f>
        <v>0</v>
      </c>
      <c r="BD282" s="3">
        <f t="shared" si="340"/>
        <v>0</v>
      </c>
      <c r="BE282" s="5">
        <f t="shared" si="322"/>
      </c>
      <c r="BF282" s="21"/>
      <c r="BG282" s="22"/>
      <c r="BH282" s="22"/>
      <c r="BI282" s="22"/>
      <c r="BJ282" s="4">
        <f t="shared" si="355"/>
        <v>0</v>
      </c>
      <c r="BK282" s="5">
        <f t="shared" si="346"/>
      </c>
      <c r="BL282" s="38">
        <f t="shared" si="356"/>
        <v>0</v>
      </c>
      <c r="BM282" s="3">
        <f t="shared" si="357"/>
        <v>0</v>
      </c>
      <c r="BN282" s="5">
        <f t="shared" si="347"/>
      </c>
      <c r="BO282" s="21"/>
      <c r="BP282" s="22"/>
      <c r="BQ282" s="22"/>
      <c r="BR282" s="22"/>
      <c r="BS282" s="5">
        <f t="shared" si="332"/>
        <v>0</v>
      </c>
      <c r="BT282" s="5">
        <f t="shared" si="348"/>
      </c>
      <c r="BU282" s="49">
        <f t="shared" si="350"/>
        <v>0</v>
      </c>
      <c r="BV282" s="3">
        <f t="shared" si="358"/>
        <v>0</v>
      </c>
      <c r="BW282" s="69">
        <f t="shared" si="349"/>
      </c>
    </row>
    <row r="283" spans="2:75" ht="15">
      <c r="B283" s="50"/>
      <c r="C283" s="55"/>
      <c r="D283" s="58"/>
      <c r="E283" s="65"/>
      <c r="F283" s="5"/>
      <c r="G283" s="5"/>
      <c r="H283" s="5"/>
      <c r="I283" s="5">
        <f t="shared" si="360"/>
        <v>0</v>
      </c>
      <c r="J283" s="5">
        <f t="shared" si="361"/>
      </c>
      <c r="K283" s="4">
        <f t="shared" si="362"/>
        <v>0</v>
      </c>
      <c r="L283" s="5">
        <f t="shared" si="354"/>
      </c>
      <c r="M283" s="21"/>
      <c r="N283" s="22"/>
      <c r="O283" s="22"/>
      <c r="P283" s="22"/>
      <c r="Q283" s="5">
        <f t="shared" si="363"/>
        <v>0</v>
      </c>
      <c r="R283" s="5">
        <f t="shared" si="364"/>
      </c>
      <c r="S283" s="38">
        <f t="shared" si="365"/>
        <v>0</v>
      </c>
      <c r="T283" s="3">
        <f t="shared" si="366"/>
        <v>0</v>
      </c>
      <c r="U283" s="5">
        <f t="shared" si="367"/>
      </c>
      <c r="V283" s="21"/>
      <c r="W283" s="22"/>
      <c r="X283" s="22"/>
      <c r="Y283" s="22"/>
      <c r="Z283" s="5">
        <f aca="true" t="shared" si="368" ref="Z283:Z288">SUM(W283:Y283)</f>
        <v>0</v>
      </c>
      <c r="AA283" s="5">
        <f aca="true" t="shared" si="369" ref="AA283:AA288">IF(V283="","",RANK(Z283,Z$7:Z$305))</f>
      </c>
      <c r="AB283" s="38">
        <f aca="true" t="shared" si="370" ref="AB283:AB288">IF(AA283="",0,Z$306+1-AA283)</f>
        <v>0</v>
      </c>
      <c r="AC283" s="3">
        <f aca="true" t="shared" si="371" ref="AC283:AC288">AB283+T332</f>
        <v>0</v>
      </c>
      <c r="AD283" s="5">
        <f t="shared" si="359"/>
      </c>
      <c r="AE283" s="21"/>
      <c r="AF283" s="22"/>
      <c r="AG283" s="22"/>
      <c r="AH283" s="22"/>
      <c r="AI283" s="4"/>
      <c r="AJ283" s="5"/>
      <c r="AK283" s="38"/>
      <c r="AL283" s="3"/>
      <c r="AM283" s="5"/>
      <c r="AN283" s="21"/>
      <c r="AO283" s="22"/>
      <c r="AP283" s="22"/>
      <c r="AQ283" s="22"/>
      <c r="AR283" s="4"/>
      <c r="AS283" s="5">
        <f t="shared" si="345"/>
      </c>
      <c r="AT283" s="38"/>
      <c r="AU283" s="3"/>
      <c r="AV283" s="5"/>
      <c r="AW283" s="21"/>
      <c r="AX283" s="22"/>
      <c r="AY283" s="22"/>
      <c r="AZ283" s="22"/>
      <c r="BA283" s="5"/>
      <c r="BB283" s="5"/>
      <c r="BC283" s="39"/>
      <c r="BD283" s="3"/>
      <c r="BE283" s="5"/>
      <c r="BF283" s="21"/>
      <c r="BG283" s="22"/>
      <c r="BH283" s="22"/>
      <c r="BI283" s="22"/>
      <c r="BJ283" s="4">
        <f t="shared" si="355"/>
        <v>0</v>
      </c>
      <c r="BK283" s="5">
        <f t="shared" si="346"/>
      </c>
      <c r="BL283" s="38">
        <f t="shared" si="356"/>
        <v>0</v>
      </c>
      <c r="BM283" s="3">
        <f t="shared" si="357"/>
        <v>0</v>
      </c>
      <c r="BN283" s="5">
        <f t="shared" si="347"/>
      </c>
      <c r="BO283" s="21"/>
      <c r="BP283" s="22"/>
      <c r="BQ283" s="22"/>
      <c r="BR283" s="22"/>
      <c r="BS283" s="5">
        <f t="shared" si="332"/>
        <v>0</v>
      </c>
      <c r="BT283" s="5">
        <f t="shared" si="348"/>
      </c>
      <c r="BU283" s="49">
        <f t="shared" si="350"/>
        <v>0</v>
      </c>
      <c r="BV283" s="3">
        <f t="shared" si="358"/>
        <v>0</v>
      </c>
      <c r="BW283" s="69">
        <f t="shared" si="349"/>
      </c>
    </row>
    <row r="284" spans="2:75" ht="15">
      <c r="B284" s="50"/>
      <c r="C284" s="55"/>
      <c r="D284" s="58"/>
      <c r="E284" s="65"/>
      <c r="F284" s="5"/>
      <c r="G284" s="5"/>
      <c r="H284" s="5"/>
      <c r="I284" s="5">
        <f t="shared" si="360"/>
        <v>0</v>
      </c>
      <c r="J284" s="5">
        <f t="shared" si="361"/>
      </c>
      <c r="K284" s="4">
        <f t="shared" si="362"/>
        <v>0</v>
      </c>
      <c r="L284" s="5">
        <f t="shared" si="354"/>
      </c>
      <c r="M284" s="21"/>
      <c r="N284" s="22"/>
      <c r="O284" s="22"/>
      <c r="P284" s="22"/>
      <c r="Q284" s="5">
        <f t="shared" si="363"/>
        <v>0</v>
      </c>
      <c r="R284" s="5">
        <f t="shared" si="364"/>
      </c>
      <c r="S284" s="38">
        <f t="shared" si="365"/>
        <v>0</v>
      </c>
      <c r="T284" s="3">
        <f t="shared" si="366"/>
        <v>0</v>
      </c>
      <c r="U284" s="5">
        <f t="shared" si="367"/>
      </c>
      <c r="V284" s="21"/>
      <c r="W284" s="22"/>
      <c r="X284" s="22"/>
      <c r="Y284" s="22"/>
      <c r="Z284" s="5">
        <f t="shared" si="368"/>
        <v>0</v>
      </c>
      <c r="AA284" s="5">
        <f t="shared" si="369"/>
      </c>
      <c r="AB284" s="38">
        <f t="shared" si="370"/>
        <v>0</v>
      </c>
      <c r="AC284" s="3">
        <f t="shared" si="371"/>
        <v>0</v>
      </c>
      <c r="AD284" s="5">
        <f t="shared" si="359"/>
      </c>
      <c r="AE284" s="21"/>
      <c r="AF284" s="22"/>
      <c r="AG284" s="22"/>
      <c r="AH284" s="22"/>
      <c r="AI284" s="4">
        <f aca="true" t="shared" si="372" ref="AI284:AI289">SUM(AF284:AH284)</f>
        <v>0</v>
      </c>
      <c r="AJ284" s="5">
        <f aca="true" t="shared" si="373" ref="AJ284:AJ289">IF(AE284="","",RANK(AI284,AI$7:AI$305))</f>
      </c>
      <c r="AK284" s="38">
        <f aca="true" t="shared" si="374" ref="AK284:AK289">IF(AJ284="",0,AI$306+1-AJ284)</f>
        <v>0</v>
      </c>
      <c r="AL284" s="3">
        <f aca="true" t="shared" si="375" ref="AL284:AL289">AK284+AC284</f>
        <v>0</v>
      </c>
      <c r="AM284" s="5">
        <f aca="true" t="shared" si="376" ref="AM284:AM289">IF(AL284=0,"",RANK(AL284,AL$7:AL$305))</f>
      </c>
      <c r="AN284" s="21"/>
      <c r="AO284" s="22"/>
      <c r="AP284" s="22"/>
      <c r="AQ284" s="22"/>
      <c r="AR284" s="4">
        <f aca="true" t="shared" si="377" ref="AR284:AR289">SUM(AO284:AQ284)</f>
        <v>0</v>
      </c>
      <c r="AS284" s="5">
        <f t="shared" si="345"/>
      </c>
      <c r="AT284" s="38">
        <f aca="true" t="shared" si="378" ref="AT284:AT289">IF(AS284="",0,AR$306+1-AS284)</f>
        <v>0</v>
      </c>
      <c r="AU284" s="3">
        <f aca="true" t="shared" si="379" ref="AU284:AU289">AT284+AL284</f>
        <v>0</v>
      </c>
      <c r="AV284" s="5">
        <f aca="true" t="shared" si="380" ref="AV284:AV289">IF(AU284=0,"",RANK(AU284,AU$7:AU$305))</f>
      </c>
      <c r="AW284" s="21"/>
      <c r="AX284" s="22"/>
      <c r="AY284" s="22"/>
      <c r="AZ284" s="22"/>
      <c r="BA284" s="5">
        <f>SUM(AX284:AZ284)</f>
        <v>0</v>
      </c>
      <c r="BB284" s="5">
        <f aca="true" t="shared" si="381" ref="BB284:BB289">IF(AW284="","",RANK(BA284,BA$7:BA$305))</f>
      </c>
      <c r="BC284" s="39">
        <f>IF(BB284="",0,BA$306+1-BB284)</f>
        <v>0</v>
      </c>
      <c r="BD284" s="3">
        <f aca="true" t="shared" si="382" ref="BD284:BD289">BC284+AU284</f>
        <v>0</v>
      </c>
      <c r="BE284" s="5">
        <f aca="true" t="shared" si="383" ref="BE284:BE289">IF(BD284=0,"",RANK(BD284,BD$7:BD$305))</f>
      </c>
      <c r="BF284" s="21"/>
      <c r="BG284" s="22"/>
      <c r="BH284" s="22"/>
      <c r="BI284" s="22"/>
      <c r="BJ284" s="4">
        <f t="shared" si="355"/>
        <v>0</v>
      </c>
      <c r="BK284" s="5">
        <f t="shared" si="346"/>
      </c>
      <c r="BL284" s="38">
        <f t="shared" si="356"/>
        <v>0</v>
      </c>
      <c r="BM284" s="3">
        <f t="shared" si="357"/>
        <v>0</v>
      </c>
      <c r="BN284" s="5">
        <f t="shared" si="347"/>
      </c>
      <c r="BO284" s="21"/>
      <c r="BP284" s="22"/>
      <c r="BQ284" s="22"/>
      <c r="BR284" s="22"/>
      <c r="BS284" s="5">
        <f t="shared" si="332"/>
        <v>0</v>
      </c>
      <c r="BT284" s="5">
        <f t="shared" si="348"/>
      </c>
      <c r="BU284" s="49">
        <f t="shared" si="350"/>
        <v>0</v>
      </c>
      <c r="BV284" s="3">
        <f t="shared" si="358"/>
        <v>0</v>
      </c>
      <c r="BW284" s="69">
        <f t="shared" si="349"/>
      </c>
    </row>
    <row r="285" spans="2:75" ht="15">
      <c r="B285" s="50"/>
      <c r="C285" s="55"/>
      <c r="D285" s="58"/>
      <c r="E285" s="65"/>
      <c r="F285" s="5"/>
      <c r="G285" s="5"/>
      <c r="H285" s="5"/>
      <c r="I285" s="5">
        <f t="shared" si="360"/>
        <v>0</v>
      </c>
      <c r="J285" s="5">
        <f t="shared" si="361"/>
      </c>
      <c r="K285" s="4">
        <f t="shared" si="362"/>
        <v>0</v>
      </c>
      <c r="L285" s="5">
        <f t="shared" si="354"/>
      </c>
      <c r="M285" s="21"/>
      <c r="N285" s="22"/>
      <c r="O285" s="22"/>
      <c r="P285" s="22"/>
      <c r="Q285" s="5">
        <f t="shared" si="363"/>
        <v>0</v>
      </c>
      <c r="R285" s="5">
        <f t="shared" si="364"/>
      </c>
      <c r="S285" s="38">
        <f t="shared" si="365"/>
        <v>0</v>
      </c>
      <c r="T285" s="3">
        <f t="shared" si="366"/>
        <v>0</v>
      </c>
      <c r="U285" s="5">
        <f t="shared" si="367"/>
      </c>
      <c r="V285" s="21"/>
      <c r="W285" s="22"/>
      <c r="X285" s="22"/>
      <c r="Y285" s="22"/>
      <c r="Z285" s="5">
        <f t="shared" si="368"/>
        <v>0</v>
      </c>
      <c r="AA285" s="5">
        <f t="shared" si="369"/>
      </c>
      <c r="AB285" s="38">
        <f t="shared" si="370"/>
        <v>0</v>
      </c>
      <c r="AC285" s="3">
        <f t="shared" si="371"/>
        <v>0</v>
      </c>
      <c r="AD285" s="5">
        <f t="shared" si="359"/>
      </c>
      <c r="AE285" s="21"/>
      <c r="AF285" s="22"/>
      <c r="AG285" s="22"/>
      <c r="AH285" s="22"/>
      <c r="AI285" s="4">
        <f t="shared" si="372"/>
        <v>0</v>
      </c>
      <c r="AJ285" s="5">
        <f t="shared" si="373"/>
      </c>
      <c r="AK285" s="38">
        <f t="shared" si="374"/>
        <v>0</v>
      </c>
      <c r="AL285" s="3">
        <f t="shared" si="375"/>
        <v>0</v>
      </c>
      <c r="AM285" s="5">
        <f t="shared" si="376"/>
      </c>
      <c r="AN285" s="21"/>
      <c r="AO285" s="22"/>
      <c r="AP285" s="22"/>
      <c r="AQ285" s="22"/>
      <c r="AR285" s="4">
        <f t="shared" si="377"/>
        <v>0</v>
      </c>
      <c r="AS285" s="5">
        <f t="shared" si="345"/>
      </c>
      <c r="AT285" s="38">
        <f t="shared" si="378"/>
        <v>0</v>
      </c>
      <c r="AU285" s="3">
        <f t="shared" si="379"/>
        <v>0</v>
      </c>
      <c r="AV285" s="5">
        <f t="shared" si="380"/>
      </c>
      <c r="AW285" s="21"/>
      <c r="AX285" s="22"/>
      <c r="AY285" s="22"/>
      <c r="AZ285" s="22"/>
      <c r="BA285" s="5">
        <f>SUM(AX285:AZ285)</f>
        <v>0</v>
      </c>
      <c r="BB285" s="5">
        <f t="shared" si="381"/>
      </c>
      <c r="BC285" s="39">
        <f>IF(BB285="",0,BA$306+1-BB285)</f>
        <v>0</v>
      </c>
      <c r="BD285" s="3">
        <f t="shared" si="382"/>
        <v>0</v>
      </c>
      <c r="BE285" s="5">
        <f t="shared" si="383"/>
      </c>
      <c r="BF285" s="21"/>
      <c r="BG285" s="22"/>
      <c r="BH285" s="22"/>
      <c r="BI285" s="22"/>
      <c r="BJ285" s="4">
        <f t="shared" si="355"/>
        <v>0</v>
      </c>
      <c r="BK285" s="5">
        <f t="shared" si="346"/>
      </c>
      <c r="BL285" s="38">
        <f t="shared" si="356"/>
        <v>0</v>
      </c>
      <c r="BM285" s="3">
        <f t="shared" si="357"/>
        <v>0</v>
      </c>
      <c r="BN285" s="5">
        <f t="shared" si="347"/>
      </c>
      <c r="BO285" s="21"/>
      <c r="BP285" s="22"/>
      <c r="BQ285" s="22"/>
      <c r="BR285" s="22"/>
      <c r="BS285" s="5">
        <f t="shared" si="332"/>
        <v>0</v>
      </c>
      <c r="BT285" s="5">
        <f t="shared" si="348"/>
      </c>
      <c r="BU285" s="49">
        <f t="shared" si="350"/>
        <v>0</v>
      </c>
      <c r="BV285" s="3">
        <f t="shared" si="358"/>
        <v>0</v>
      </c>
      <c r="BW285" s="69">
        <f t="shared" si="349"/>
      </c>
    </row>
    <row r="286" spans="2:75" ht="15">
      <c r="B286" s="50"/>
      <c r="C286" s="55"/>
      <c r="D286" s="58"/>
      <c r="E286" s="65"/>
      <c r="F286" s="5"/>
      <c r="G286" s="5"/>
      <c r="H286" s="5"/>
      <c r="I286" s="5">
        <f t="shared" si="360"/>
        <v>0</v>
      </c>
      <c r="J286" s="5">
        <f t="shared" si="361"/>
      </c>
      <c r="K286" s="4">
        <f t="shared" si="362"/>
        <v>0</v>
      </c>
      <c r="L286" s="5">
        <f t="shared" si="354"/>
      </c>
      <c r="M286" s="21"/>
      <c r="N286" s="22"/>
      <c r="O286" s="22"/>
      <c r="P286" s="22"/>
      <c r="Q286" s="5">
        <f t="shared" si="363"/>
        <v>0</v>
      </c>
      <c r="R286" s="5">
        <f t="shared" si="364"/>
      </c>
      <c r="S286" s="38">
        <f t="shared" si="365"/>
        <v>0</v>
      </c>
      <c r="T286" s="3">
        <f t="shared" si="366"/>
        <v>0</v>
      </c>
      <c r="U286" s="5">
        <f t="shared" si="367"/>
      </c>
      <c r="V286" s="21"/>
      <c r="W286" s="22"/>
      <c r="X286" s="22"/>
      <c r="Y286" s="22"/>
      <c r="Z286" s="5">
        <f t="shared" si="368"/>
        <v>0</v>
      </c>
      <c r="AA286" s="5">
        <f t="shared" si="369"/>
      </c>
      <c r="AB286" s="38">
        <f t="shared" si="370"/>
        <v>0</v>
      </c>
      <c r="AC286" s="3">
        <f t="shared" si="371"/>
        <v>0</v>
      </c>
      <c r="AD286" s="5">
        <f t="shared" si="359"/>
      </c>
      <c r="AE286" s="21"/>
      <c r="AF286" s="22"/>
      <c r="AG286" s="22"/>
      <c r="AH286" s="22"/>
      <c r="AI286" s="4">
        <f t="shared" si="372"/>
        <v>0</v>
      </c>
      <c r="AJ286" s="5">
        <f t="shared" si="373"/>
      </c>
      <c r="AK286" s="38">
        <f t="shared" si="374"/>
        <v>0</v>
      </c>
      <c r="AL286" s="3">
        <f t="shared" si="375"/>
        <v>0</v>
      </c>
      <c r="AM286" s="5">
        <f t="shared" si="376"/>
      </c>
      <c r="AN286" s="21"/>
      <c r="AO286" s="22"/>
      <c r="AP286" s="22"/>
      <c r="AQ286" s="22"/>
      <c r="AR286" s="4">
        <f t="shared" si="377"/>
        <v>0</v>
      </c>
      <c r="AS286" s="5">
        <f t="shared" si="345"/>
      </c>
      <c r="AT286" s="38">
        <f t="shared" si="378"/>
        <v>0</v>
      </c>
      <c r="AU286" s="3">
        <f t="shared" si="379"/>
        <v>0</v>
      </c>
      <c r="AV286" s="5">
        <f t="shared" si="380"/>
      </c>
      <c r="AW286" s="21"/>
      <c r="AX286" s="22"/>
      <c r="AY286" s="22"/>
      <c r="AZ286" s="22"/>
      <c r="BA286" s="5"/>
      <c r="BB286" s="5">
        <f t="shared" si="381"/>
      </c>
      <c r="BC286" s="39"/>
      <c r="BD286" s="3">
        <f t="shared" si="382"/>
        <v>0</v>
      </c>
      <c r="BE286" s="5">
        <f t="shared" si="383"/>
      </c>
      <c r="BF286" s="21"/>
      <c r="BG286" s="22"/>
      <c r="BH286" s="22"/>
      <c r="BI286" s="22"/>
      <c r="BJ286" s="4">
        <f t="shared" si="355"/>
        <v>0</v>
      </c>
      <c r="BK286" s="5">
        <f t="shared" si="346"/>
      </c>
      <c r="BL286" s="38">
        <f t="shared" si="356"/>
        <v>0</v>
      </c>
      <c r="BM286" s="3">
        <f t="shared" si="357"/>
        <v>0</v>
      </c>
      <c r="BN286" s="5">
        <f t="shared" si="347"/>
      </c>
      <c r="BO286" s="21"/>
      <c r="BP286" s="22"/>
      <c r="BQ286" s="22"/>
      <c r="BR286" s="22"/>
      <c r="BS286" s="5">
        <f t="shared" si="332"/>
        <v>0</v>
      </c>
      <c r="BT286" s="5">
        <f t="shared" si="348"/>
      </c>
      <c r="BU286" s="49">
        <f t="shared" si="350"/>
        <v>0</v>
      </c>
      <c r="BV286" s="3">
        <f t="shared" si="358"/>
        <v>0</v>
      </c>
      <c r="BW286" s="69">
        <f t="shared" si="349"/>
      </c>
    </row>
    <row r="287" spans="2:75" ht="15">
      <c r="B287" s="50"/>
      <c r="C287" s="55"/>
      <c r="D287" s="58"/>
      <c r="E287" s="65"/>
      <c r="F287" s="5"/>
      <c r="G287" s="5"/>
      <c r="H287" s="5"/>
      <c r="I287" s="5">
        <f t="shared" si="360"/>
        <v>0</v>
      </c>
      <c r="J287" s="5">
        <f t="shared" si="361"/>
      </c>
      <c r="K287" s="4">
        <f t="shared" si="362"/>
        <v>0</v>
      </c>
      <c r="L287" s="5">
        <f t="shared" si="354"/>
      </c>
      <c r="M287" s="21"/>
      <c r="N287" s="22"/>
      <c r="O287" s="22"/>
      <c r="P287" s="22"/>
      <c r="Q287" s="5">
        <f t="shared" si="363"/>
        <v>0</v>
      </c>
      <c r="R287" s="5">
        <f t="shared" si="364"/>
      </c>
      <c r="S287" s="38">
        <f t="shared" si="365"/>
        <v>0</v>
      </c>
      <c r="T287" s="3">
        <f t="shared" si="366"/>
        <v>0</v>
      </c>
      <c r="U287" s="5">
        <f t="shared" si="367"/>
      </c>
      <c r="V287" s="21"/>
      <c r="W287" s="22"/>
      <c r="X287" s="22"/>
      <c r="Y287" s="22"/>
      <c r="Z287" s="5">
        <f t="shared" si="368"/>
        <v>0</v>
      </c>
      <c r="AA287" s="5">
        <f t="shared" si="369"/>
      </c>
      <c r="AB287" s="38">
        <f t="shared" si="370"/>
        <v>0</v>
      </c>
      <c r="AC287" s="3">
        <f t="shared" si="371"/>
        <v>0</v>
      </c>
      <c r="AD287" s="5">
        <f t="shared" si="359"/>
      </c>
      <c r="AE287" s="21"/>
      <c r="AF287" s="22"/>
      <c r="AG287" s="22"/>
      <c r="AH287" s="22"/>
      <c r="AI287" s="4">
        <f t="shared" si="372"/>
        <v>0</v>
      </c>
      <c r="AJ287" s="5">
        <f t="shared" si="373"/>
      </c>
      <c r="AK287" s="38">
        <f t="shared" si="374"/>
        <v>0</v>
      </c>
      <c r="AL287" s="3">
        <f t="shared" si="375"/>
        <v>0</v>
      </c>
      <c r="AM287" s="5">
        <f t="shared" si="376"/>
      </c>
      <c r="AN287" s="21"/>
      <c r="AO287" s="22"/>
      <c r="AP287" s="22"/>
      <c r="AQ287" s="22"/>
      <c r="AR287" s="4">
        <f t="shared" si="377"/>
        <v>0</v>
      </c>
      <c r="AS287" s="5">
        <f t="shared" si="345"/>
      </c>
      <c r="AT287" s="38">
        <f t="shared" si="378"/>
        <v>0</v>
      </c>
      <c r="AU287" s="3">
        <f t="shared" si="379"/>
        <v>0</v>
      </c>
      <c r="AV287" s="5">
        <f t="shared" si="380"/>
      </c>
      <c r="AW287" s="21"/>
      <c r="AX287" s="22"/>
      <c r="AY287" s="22"/>
      <c r="AZ287" s="22"/>
      <c r="BA287" s="5"/>
      <c r="BB287" s="5">
        <f t="shared" si="381"/>
      </c>
      <c r="BC287" s="39"/>
      <c r="BD287" s="3">
        <f t="shared" si="382"/>
        <v>0</v>
      </c>
      <c r="BE287" s="5">
        <f t="shared" si="383"/>
      </c>
      <c r="BF287" s="21"/>
      <c r="BG287" s="22"/>
      <c r="BH287" s="22"/>
      <c r="BI287" s="22"/>
      <c r="BJ287" s="4">
        <f t="shared" si="355"/>
        <v>0</v>
      </c>
      <c r="BK287" s="5">
        <f t="shared" si="346"/>
      </c>
      <c r="BL287" s="38">
        <f t="shared" si="356"/>
        <v>0</v>
      </c>
      <c r="BM287" s="3">
        <f t="shared" si="357"/>
        <v>0</v>
      </c>
      <c r="BN287" s="5">
        <f t="shared" si="347"/>
      </c>
      <c r="BO287" s="21"/>
      <c r="BP287" s="22"/>
      <c r="BQ287" s="22"/>
      <c r="BR287" s="22"/>
      <c r="BS287" s="5">
        <f t="shared" si="332"/>
        <v>0</v>
      </c>
      <c r="BT287" s="5">
        <f t="shared" si="348"/>
      </c>
      <c r="BU287" s="49">
        <f t="shared" si="350"/>
        <v>0</v>
      </c>
      <c r="BV287" s="3">
        <f t="shared" si="358"/>
        <v>0</v>
      </c>
      <c r="BW287" s="69">
        <f t="shared" si="349"/>
      </c>
    </row>
    <row r="288" spans="2:75" ht="15">
      <c r="B288" s="50"/>
      <c r="C288" s="55"/>
      <c r="D288" s="58"/>
      <c r="E288" s="65"/>
      <c r="F288" s="5"/>
      <c r="G288" s="5"/>
      <c r="H288" s="5"/>
      <c r="I288" s="5"/>
      <c r="J288" s="5">
        <f t="shared" si="361"/>
      </c>
      <c r="K288" s="4"/>
      <c r="L288" s="5">
        <f t="shared" si="354"/>
      </c>
      <c r="M288" s="21"/>
      <c r="N288" s="22"/>
      <c r="O288" s="22"/>
      <c r="P288" s="22"/>
      <c r="Q288" s="5">
        <f t="shared" si="363"/>
        <v>0</v>
      </c>
      <c r="R288" s="5">
        <f t="shared" si="364"/>
      </c>
      <c r="S288" s="38">
        <f t="shared" si="365"/>
        <v>0</v>
      </c>
      <c r="T288" s="3">
        <f t="shared" si="366"/>
        <v>0</v>
      </c>
      <c r="U288" s="5">
        <f t="shared" si="367"/>
      </c>
      <c r="V288" s="21"/>
      <c r="W288" s="22"/>
      <c r="X288" s="22"/>
      <c r="Y288" s="22"/>
      <c r="Z288" s="5">
        <f t="shared" si="368"/>
        <v>0</v>
      </c>
      <c r="AA288" s="5">
        <f t="shared" si="369"/>
      </c>
      <c r="AB288" s="38">
        <f t="shared" si="370"/>
        <v>0</v>
      </c>
      <c r="AC288" s="3">
        <f t="shared" si="371"/>
        <v>0</v>
      </c>
      <c r="AD288" s="5">
        <f t="shared" si="359"/>
      </c>
      <c r="AE288" s="21"/>
      <c r="AF288" s="22"/>
      <c r="AG288" s="22"/>
      <c r="AH288" s="22"/>
      <c r="AI288" s="4">
        <f t="shared" si="372"/>
        <v>0</v>
      </c>
      <c r="AJ288" s="5">
        <f t="shared" si="373"/>
      </c>
      <c r="AK288" s="38">
        <f t="shared" si="374"/>
        <v>0</v>
      </c>
      <c r="AL288" s="3">
        <f t="shared" si="375"/>
        <v>0</v>
      </c>
      <c r="AM288" s="5">
        <f t="shared" si="376"/>
      </c>
      <c r="AN288" s="21"/>
      <c r="AO288" s="22"/>
      <c r="AP288" s="22"/>
      <c r="AQ288" s="22"/>
      <c r="AR288" s="4">
        <f t="shared" si="377"/>
        <v>0</v>
      </c>
      <c r="AS288" s="5">
        <f t="shared" si="345"/>
      </c>
      <c r="AT288" s="38">
        <f t="shared" si="378"/>
        <v>0</v>
      </c>
      <c r="AU288" s="3">
        <f t="shared" si="379"/>
        <v>0</v>
      </c>
      <c r="AV288" s="5">
        <f t="shared" si="380"/>
      </c>
      <c r="AW288" s="21"/>
      <c r="AX288" s="22"/>
      <c r="AY288" s="22"/>
      <c r="AZ288" s="22"/>
      <c r="BA288" s="5"/>
      <c r="BB288" s="5">
        <f t="shared" si="381"/>
      </c>
      <c r="BC288" s="39"/>
      <c r="BD288" s="3">
        <f t="shared" si="382"/>
        <v>0</v>
      </c>
      <c r="BE288" s="5">
        <f t="shared" si="383"/>
      </c>
      <c r="BF288" s="21"/>
      <c r="BG288" s="22"/>
      <c r="BH288" s="22"/>
      <c r="BI288" s="22"/>
      <c r="BJ288" s="4">
        <f t="shared" si="355"/>
        <v>0</v>
      </c>
      <c r="BK288" s="5">
        <f t="shared" si="346"/>
      </c>
      <c r="BL288" s="38">
        <f t="shared" si="356"/>
        <v>0</v>
      </c>
      <c r="BM288" s="3">
        <f t="shared" si="357"/>
        <v>0</v>
      </c>
      <c r="BN288" s="5">
        <f t="shared" si="347"/>
      </c>
      <c r="BO288" s="21"/>
      <c r="BP288" s="22"/>
      <c r="BQ288" s="22"/>
      <c r="BR288" s="22"/>
      <c r="BS288" s="5">
        <f t="shared" si="332"/>
        <v>0</v>
      </c>
      <c r="BT288" s="5">
        <f t="shared" si="348"/>
      </c>
      <c r="BU288" s="49">
        <f t="shared" si="350"/>
        <v>0</v>
      </c>
      <c r="BV288" s="3">
        <f t="shared" si="358"/>
        <v>0</v>
      </c>
      <c r="BW288" s="69">
        <f t="shared" si="349"/>
      </c>
    </row>
    <row r="289" spans="2:75" ht="15">
      <c r="B289" s="50"/>
      <c r="C289" s="55"/>
      <c r="D289" s="58"/>
      <c r="E289" s="65"/>
      <c r="F289" s="5"/>
      <c r="G289" s="5"/>
      <c r="H289" s="5"/>
      <c r="I289" s="5">
        <f>SUM(F289:H289)</f>
        <v>0</v>
      </c>
      <c r="J289" s="5">
        <f t="shared" si="361"/>
      </c>
      <c r="K289" s="4">
        <f>IF(J289="",0,I$355+1-J289)</f>
        <v>0</v>
      </c>
      <c r="L289" s="5">
        <f t="shared" si="354"/>
      </c>
      <c r="M289" s="21"/>
      <c r="N289" s="22"/>
      <c r="O289" s="22"/>
      <c r="P289" s="22"/>
      <c r="Q289" s="5">
        <f t="shared" si="363"/>
        <v>0</v>
      </c>
      <c r="R289" s="5">
        <f t="shared" si="364"/>
      </c>
      <c r="S289" s="38">
        <f t="shared" si="365"/>
        <v>0</v>
      </c>
      <c r="T289" s="3">
        <f t="shared" si="366"/>
        <v>0</v>
      </c>
      <c r="U289" s="5">
        <f t="shared" si="367"/>
      </c>
      <c r="V289" s="21"/>
      <c r="W289" s="22"/>
      <c r="X289" s="22"/>
      <c r="Y289" s="22"/>
      <c r="Z289" s="5"/>
      <c r="AA289" s="5"/>
      <c r="AB289" s="38"/>
      <c r="AC289" s="3"/>
      <c r="AD289" s="5">
        <f t="shared" si="359"/>
      </c>
      <c r="AE289" s="21"/>
      <c r="AF289" s="22"/>
      <c r="AG289" s="22"/>
      <c r="AH289" s="22"/>
      <c r="AI289" s="4">
        <f t="shared" si="372"/>
        <v>0</v>
      </c>
      <c r="AJ289" s="5">
        <f t="shared" si="373"/>
      </c>
      <c r="AK289" s="38">
        <f t="shared" si="374"/>
        <v>0</v>
      </c>
      <c r="AL289" s="3">
        <f t="shared" si="375"/>
        <v>0</v>
      </c>
      <c r="AM289" s="5">
        <f t="shared" si="376"/>
      </c>
      <c r="AN289" s="21"/>
      <c r="AO289" s="22"/>
      <c r="AP289" s="22"/>
      <c r="AQ289" s="22"/>
      <c r="AR289" s="4">
        <f t="shared" si="377"/>
        <v>0</v>
      </c>
      <c r="AS289" s="5">
        <f t="shared" si="345"/>
      </c>
      <c r="AT289" s="38">
        <f t="shared" si="378"/>
        <v>0</v>
      </c>
      <c r="AU289" s="3">
        <f t="shared" si="379"/>
        <v>0</v>
      </c>
      <c r="AV289" s="5">
        <f t="shared" si="380"/>
      </c>
      <c r="AW289" s="21"/>
      <c r="AX289" s="22"/>
      <c r="AY289" s="22"/>
      <c r="AZ289" s="22"/>
      <c r="BA289" s="5">
        <f>SUM(AX289:AZ289)</f>
        <v>0</v>
      </c>
      <c r="BB289" s="5">
        <f t="shared" si="381"/>
      </c>
      <c r="BC289" s="39">
        <f>IF(BB289="",0,BA$306+1-BB289)</f>
        <v>0</v>
      </c>
      <c r="BD289" s="3">
        <f t="shared" si="382"/>
        <v>0</v>
      </c>
      <c r="BE289" s="5">
        <f t="shared" si="383"/>
      </c>
      <c r="BF289" s="21"/>
      <c r="BG289" s="22"/>
      <c r="BH289" s="22"/>
      <c r="BI289" s="22"/>
      <c r="BJ289" s="4">
        <f t="shared" si="355"/>
        <v>0</v>
      </c>
      <c r="BK289" s="5">
        <f t="shared" si="346"/>
      </c>
      <c r="BL289" s="38">
        <f t="shared" si="356"/>
        <v>0</v>
      </c>
      <c r="BM289" s="3">
        <f t="shared" si="357"/>
        <v>0</v>
      </c>
      <c r="BN289" s="5">
        <f t="shared" si="347"/>
      </c>
      <c r="BO289" s="21"/>
      <c r="BP289" s="22"/>
      <c r="BQ289" s="22"/>
      <c r="BR289" s="22"/>
      <c r="BS289" s="5">
        <f t="shared" si="332"/>
        <v>0</v>
      </c>
      <c r="BT289" s="5">
        <f t="shared" si="348"/>
      </c>
      <c r="BU289" s="49">
        <f t="shared" si="350"/>
        <v>0</v>
      </c>
      <c r="BV289" s="3">
        <f t="shared" si="358"/>
        <v>0</v>
      </c>
      <c r="BW289" s="69">
        <f t="shared" si="349"/>
      </c>
    </row>
    <row r="290" spans="2:75" ht="15">
      <c r="B290" s="50"/>
      <c r="C290" s="55"/>
      <c r="D290" s="58"/>
      <c r="E290" s="65"/>
      <c r="F290" s="5"/>
      <c r="G290" s="5"/>
      <c r="H290" s="5"/>
      <c r="I290" s="5">
        <f>SUM(F290:H290)</f>
        <v>0</v>
      </c>
      <c r="J290" s="5">
        <f t="shared" si="361"/>
      </c>
      <c r="K290" s="4">
        <f>IF(J290="",0,I$355+1-J290)</f>
        <v>0</v>
      </c>
      <c r="L290" s="5">
        <f t="shared" si="354"/>
      </c>
      <c r="M290" s="21"/>
      <c r="N290" s="22"/>
      <c r="O290" s="22"/>
      <c r="P290" s="22"/>
      <c r="Q290" s="5">
        <f t="shared" si="363"/>
        <v>0</v>
      </c>
      <c r="R290" s="5">
        <f t="shared" si="364"/>
      </c>
      <c r="S290" s="38">
        <f t="shared" si="365"/>
        <v>0</v>
      </c>
      <c r="T290" s="3">
        <f t="shared" si="366"/>
        <v>0</v>
      </c>
      <c r="U290" s="5">
        <f t="shared" si="367"/>
      </c>
      <c r="V290" s="21"/>
      <c r="W290" s="22"/>
      <c r="X290" s="22"/>
      <c r="Y290" s="22"/>
      <c r="Z290" s="5">
        <f>SUM(W290:Y290)</f>
        <v>0</v>
      </c>
      <c r="AA290" s="5">
        <f>IF(V290="","",RANK(Z290,Z$7:Z$305))</f>
      </c>
      <c r="AB290" s="38">
        <f>IF(AA290="",0,Z$306+1-AA290)</f>
        <v>0</v>
      </c>
      <c r="AC290" s="3">
        <f>AB290+T339</f>
        <v>0</v>
      </c>
      <c r="AD290" s="5">
        <f t="shared" si="359"/>
      </c>
      <c r="AE290" s="21"/>
      <c r="AF290" s="22"/>
      <c r="AG290" s="22"/>
      <c r="AH290" s="22"/>
      <c r="AI290" s="4"/>
      <c r="AJ290" s="5"/>
      <c r="AK290" s="38"/>
      <c r="AL290" s="3"/>
      <c r="AM290" s="5"/>
      <c r="AN290" s="21"/>
      <c r="AO290" s="22"/>
      <c r="AP290" s="22"/>
      <c r="AQ290" s="22"/>
      <c r="AR290" s="4"/>
      <c r="AS290" s="5">
        <f t="shared" si="345"/>
      </c>
      <c r="AT290" s="38"/>
      <c r="AU290" s="3"/>
      <c r="AV290" s="5"/>
      <c r="AW290" s="21"/>
      <c r="AX290" s="22"/>
      <c r="AY290" s="22"/>
      <c r="AZ290" s="22"/>
      <c r="BA290" s="5"/>
      <c r="BB290" s="5"/>
      <c r="BC290" s="39"/>
      <c r="BD290" s="3"/>
      <c r="BE290" s="5"/>
      <c r="BF290" s="21"/>
      <c r="BG290" s="22"/>
      <c r="BH290" s="22"/>
      <c r="BI290" s="22"/>
      <c r="BJ290" s="4">
        <f t="shared" si="355"/>
        <v>0</v>
      </c>
      <c r="BK290" s="5">
        <f t="shared" si="346"/>
      </c>
      <c r="BL290" s="38">
        <f t="shared" si="356"/>
        <v>0</v>
      </c>
      <c r="BM290" s="3">
        <f t="shared" si="357"/>
        <v>0</v>
      </c>
      <c r="BN290" s="5">
        <f t="shared" si="347"/>
      </c>
      <c r="BO290" s="21"/>
      <c r="BP290" s="22"/>
      <c r="BQ290" s="22"/>
      <c r="BR290" s="22"/>
      <c r="BS290" s="5">
        <f t="shared" si="332"/>
        <v>0</v>
      </c>
      <c r="BT290" s="5">
        <f t="shared" si="348"/>
      </c>
      <c r="BU290" s="49">
        <f t="shared" si="350"/>
        <v>0</v>
      </c>
      <c r="BV290" s="3">
        <f t="shared" si="358"/>
        <v>0</v>
      </c>
      <c r="BW290" s="69">
        <f t="shared" si="349"/>
      </c>
    </row>
    <row r="291" spans="2:75" ht="15">
      <c r="B291" s="50"/>
      <c r="C291" s="55"/>
      <c r="D291" s="58"/>
      <c r="E291" s="65"/>
      <c r="F291" s="5"/>
      <c r="G291" s="5"/>
      <c r="H291" s="5"/>
      <c r="I291" s="5">
        <f>SUM(F291:H291)</f>
        <v>0</v>
      </c>
      <c r="J291" s="5">
        <f t="shared" si="361"/>
      </c>
      <c r="K291" s="4">
        <f>IF(J291="",0,I$355+1-J291)</f>
        <v>0</v>
      </c>
      <c r="L291" s="5">
        <f t="shared" si="354"/>
      </c>
      <c r="M291" s="21"/>
      <c r="N291" s="22"/>
      <c r="O291" s="22"/>
      <c r="P291" s="22"/>
      <c r="Q291" s="5">
        <f t="shared" si="363"/>
        <v>0</v>
      </c>
      <c r="R291" s="5">
        <f t="shared" si="364"/>
      </c>
      <c r="S291" s="38">
        <f t="shared" si="365"/>
        <v>0</v>
      </c>
      <c r="T291" s="3">
        <f t="shared" si="366"/>
        <v>0</v>
      </c>
      <c r="U291" s="5">
        <f t="shared" si="367"/>
      </c>
      <c r="V291" s="21"/>
      <c r="W291" s="22"/>
      <c r="X291" s="22"/>
      <c r="Y291" s="22"/>
      <c r="Z291" s="5">
        <f>SUM(W291:Y291)</f>
        <v>0</v>
      </c>
      <c r="AA291" s="5">
        <f>IF(V291="","",RANK(Z291,Z$7:Z$305))</f>
      </c>
      <c r="AB291" s="38">
        <f>IF(AA291="",0,Z$306+1-AA291)</f>
        <v>0</v>
      </c>
      <c r="AC291" s="3">
        <f>AB291+T340</f>
        <v>0</v>
      </c>
      <c r="AD291" s="5">
        <f t="shared" si="359"/>
      </c>
      <c r="AE291" s="21"/>
      <c r="AF291" s="22"/>
      <c r="AG291" s="22"/>
      <c r="AH291" s="22"/>
      <c r="AI291" s="4">
        <f>SUM(AF291:AH291)</f>
        <v>0</v>
      </c>
      <c r="AJ291" s="5">
        <f aca="true" t="shared" si="384" ref="AJ291:AJ296">IF(AE291="","",RANK(AI291,AI$7:AI$305))</f>
      </c>
      <c r="AK291" s="38">
        <f>IF(AJ291="",0,AI$306+1-AJ291)</f>
        <v>0</v>
      </c>
      <c r="AL291" s="3">
        <f aca="true" t="shared" si="385" ref="AL291:AL297">AK291+AC291</f>
        <v>0</v>
      </c>
      <c r="AM291" s="5">
        <f aca="true" t="shared" si="386" ref="AM291:AM296">IF(AL291=0,"",RANK(AL291,AL$7:AL$305))</f>
      </c>
      <c r="AN291" s="21"/>
      <c r="AO291" s="22"/>
      <c r="AP291" s="22"/>
      <c r="AQ291" s="22"/>
      <c r="AR291" s="4">
        <f aca="true" t="shared" si="387" ref="AR291:AR297">SUM(AO291:AQ291)</f>
        <v>0</v>
      </c>
      <c r="AS291" s="5">
        <f t="shared" si="345"/>
      </c>
      <c r="AT291" s="38">
        <f aca="true" t="shared" si="388" ref="AT291:AT297">IF(AS291="",0,AR$306+1-AS291)</f>
        <v>0</v>
      </c>
      <c r="AU291" s="3">
        <f aca="true" t="shared" si="389" ref="AU291:AU297">AT291+AL291</f>
        <v>0</v>
      </c>
      <c r="AV291" s="5">
        <f aca="true" t="shared" si="390" ref="AV291:AV296">IF(AU291=0,"",RANK(AU291,AU$7:AU$305))</f>
      </c>
      <c r="AW291" s="21"/>
      <c r="AX291" s="22"/>
      <c r="AY291" s="22"/>
      <c r="AZ291" s="22"/>
      <c r="BA291" s="5">
        <f>SUM(AX291:AZ291)</f>
        <v>0</v>
      </c>
      <c r="BB291" s="5">
        <f aca="true" t="shared" si="391" ref="BB291:BB305">IF(AW291="","",RANK(BA291,BA$7:BA$305))</f>
      </c>
      <c r="BC291" s="39">
        <f>IF(BB291="",0,BA$306+1-BB291)</f>
        <v>0</v>
      </c>
      <c r="BD291" s="3">
        <f aca="true" t="shared" si="392" ref="BD291:BD297">BC291+AU291</f>
        <v>0</v>
      </c>
      <c r="BE291" s="5">
        <f aca="true" t="shared" si="393" ref="BE291:BE296">IF(BD291=0,"",RANK(BD291,BD$7:BD$305))</f>
      </c>
      <c r="BF291" s="21"/>
      <c r="BG291" s="22"/>
      <c r="BH291" s="22"/>
      <c r="BI291" s="22"/>
      <c r="BJ291" s="4">
        <f t="shared" si="355"/>
        <v>0</v>
      </c>
      <c r="BK291" s="5">
        <f t="shared" si="346"/>
      </c>
      <c r="BL291" s="38">
        <f t="shared" si="356"/>
        <v>0</v>
      </c>
      <c r="BM291" s="3">
        <f t="shared" si="357"/>
        <v>0</v>
      </c>
      <c r="BN291" s="5">
        <f t="shared" si="347"/>
      </c>
      <c r="BO291" s="21"/>
      <c r="BP291" s="22"/>
      <c r="BQ291" s="22"/>
      <c r="BR291" s="22"/>
      <c r="BS291" s="5">
        <f t="shared" si="332"/>
        <v>0</v>
      </c>
      <c r="BT291" s="5">
        <f t="shared" si="348"/>
      </c>
      <c r="BU291" s="49">
        <f t="shared" si="350"/>
        <v>0</v>
      </c>
      <c r="BV291" s="3">
        <f t="shared" si="358"/>
        <v>0</v>
      </c>
      <c r="BW291" s="69">
        <f t="shared" si="349"/>
      </c>
    </row>
    <row r="292" spans="2:75" ht="15">
      <c r="B292" s="50"/>
      <c r="C292" s="55"/>
      <c r="D292" s="58"/>
      <c r="E292" s="65"/>
      <c r="F292" s="5"/>
      <c r="G292" s="5"/>
      <c r="H292" s="5"/>
      <c r="I292" s="5">
        <f>SUM(F292:H292)</f>
        <v>0</v>
      </c>
      <c r="J292" s="5">
        <f t="shared" si="361"/>
      </c>
      <c r="K292" s="4">
        <f>IF(J292="",0,I$355+1-J292)</f>
        <v>0</v>
      </c>
      <c r="L292" s="5">
        <f t="shared" si="354"/>
      </c>
      <c r="M292" s="21"/>
      <c r="N292" s="22"/>
      <c r="O292" s="22"/>
      <c r="P292" s="22"/>
      <c r="Q292" s="5">
        <f t="shared" si="363"/>
        <v>0</v>
      </c>
      <c r="R292" s="5">
        <f t="shared" si="364"/>
      </c>
      <c r="S292" s="38">
        <f t="shared" si="365"/>
        <v>0</v>
      </c>
      <c r="T292" s="3">
        <f t="shared" si="366"/>
        <v>0</v>
      </c>
      <c r="U292" s="5">
        <f t="shared" si="367"/>
      </c>
      <c r="V292" s="21"/>
      <c r="W292" s="22"/>
      <c r="X292" s="22"/>
      <c r="Y292" s="22"/>
      <c r="Z292" s="5">
        <f>SUM(W292:Y292)</f>
        <v>0</v>
      </c>
      <c r="AA292" s="5">
        <f>IF(V292="","",RANK(Z292,Z$7:Z$305))</f>
      </c>
      <c r="AB292" s="38">
        <f>IF(AA292="",0,Z$306+1-AA292)</f>
        <v>0</v>
      </c>
      <c r="AC292" s="3">
        <f>AB292+T341</f>
        <v>0</v>
      </c>
      <c r="AD292" s="5">
        <f t="shared" si="359"/>
      </c>
      <c r="AE292" s="21"/>
      <c r="AF292" s="22"/>
      <c r="AG292" s="22"/>
      <c r="AH292" s="22"/>
      <c r="AI292" s="4">
        <f>SUM(AF292:AH292)</f>
        <v>0</v>
      </c>
      <c r="AJ292" s="5">
        <f t="shared" si="384"/>
      </c>
      <c r="AK292" s="38">
        <f>IF(AJ292="",0,AI$306+1-AJ292)</f>
        <v>0</v>
      </c>
      <c r="AL292" s="3">
        <f t="shared" si="385"/>
        <v>0</v>
      </c>
      <c r="AM292" s="5">
        <f t="shared" si="386"/>
      </c>
      <c r="AN292" s="21"/>
      <c r="AO292" s="22"/>
      <c r="AP292" s="22"/>
      <c r="AQ292" s="22"/>
      <c r="AR292" s="4">
        <f t="shared" si="387"/>
        <v>0</v>
      </c>
      <c r="AS292" s="5">
        <f t="shared" si="345"/>
      </c>
      <c r="AT292" s="38">
        <f t="shared" si="388"/>
        <v>0</v>
      </c>
      <c r="AU292" s="3">
        <f t="shared" si="389"/>
        <v>0</v>
      </c>
      <c r="AV292" s="5">
        <f t="shared" si="390"/>
      </c>
      <c r="AW292" s="21"/>
      <c r="AX292" s="22"/>
      <c r="AY292" s="22"/>
      <c r="AZ292" s="22"/>
      <c r="BA292" s="5">
        <f>SUM(AX292:AZ292)</f>
        <v>0</v>
      </c>
      <c r="BB292" s="5">
        <f t="shared" si="391"/>
      </c>
      <c r="BC292" s="39">
        <f>IF(BB292="",0,BA$306+1-BB292)</f>
        <v>0</v>
      </c>
      <c r="BD292" s="3">
        <f t="shared" si="392"/>
        <v>0</v>
      </c>
      <c r="BE292" s="5">
        <f t="shared" si="393"/>
      </c>
      <c r="BF292" s="21"/>
      <c r="BG292" s="22"/>
      <c r="BH292" s="22"/>
      <c r="BI292" s="22"/>
      <c r="BJ292" s="4">
        <f t="shared" si="355"/>
        <v>0</v>
      </c>
      <c r="BK292" s="5">
        <f t="shared" si="346"/>
      </c>
      <c r="BL292" s="38">
        <f t="shared" si="356"/>
        <v>0</v>
      </c>
      <c r="BM292" s="3">
        <f t="shared" si="357"/>
        <v>0</v>
      </c>
      <c r="BN292" s="5">
        <f t="shared" si="347"/>
      </c>
      <c r="BO292" s="21"/>
      <c r="BP292" s="22"/>
      <c r="BQ292" s="22"/>
      <c r="BR292" s="22"/>
      <c r="BS292" s="5">
        <f t="shared" si="332"/>
        <v>0</v>
      </c>
      <c r="BT292" s="5">
        <f t="shared" si="348"/>
      </c>
      <c r="BU292" s="49">
        <f t="shared" si="350"/>
        <v>0</v>
      </c>
      <c r="BV292" s="3">
        <f t="shared" si="358"/>
        <v>0</v>
      </c>
      <c r="BW292" s="69">
        <f t="shared" si="349"/>
      </c>
    </row>
    <row r="293" spans="2:75" ht="15">
      <c r="B293" s="80"/>
      <c r="C293" s="81"/>
      <c r="D293" s="137"/>
      <c r="E293" s="138"/>
      <c r="F293" s="85"/>
      <c r="G293" s="85"/>
      <c r="H293" s="85"/>
      <c r="I293" s="85"/>
      <c r="J293" s="85"/>
      <c r="K293" s="13"/>
      <c r="L293" s="139"/>
      <c r="M293" s="140"/>
      <c r="N293" s="141"/>
      <c r="O293" s="141"/>
      <c r="P293" s="141"/>
      <c r="Q293" s="19"/>
      <c r="R293" s="19"/>
      <c r="S293" s="16"/>
      <c r="T293" s="143"/>
      <c r="U293" s="145"/>
      <c r="V293" s="146"/>
      <c r="W293" s="147"/>
      <c r="X293" s="147"/>
      <c r="Y293" s="147"/>
      <c r="Z293" s="148"/>
      <c r="AA293" s="148"/>
      <c r="AB293" s="28"/>
      <c r="AC293" s="149"/>
      <c r="AD293" s="135"/>
      <c r="AE293" s="21"/>
      <c r="AF293" s="22"/>
      <c r="AG293" s="22"/>
      <c r="AH293" s="22"/>
      <c r="AI293" s="4">
        <f>SUM(AF293:AH293)</f>
        <v>0</v>
      </c>
      <c r="AJ293" s="5">
        <f t="shared" si="384"/>
      </c>
      <c r="AK293" s="38">
        <f>IF(AJ293="",0,AI$306+1-AJ293)</f>
        <v>0</v>
      </c>
      <c r="AL293" s="3">
        <f t="shared" si="385"/>
        <v>0</v>
      </c>
      <c r="AM293" s="5">
        <f t="shared" si="386"/>
      </c>
      <c r="AN293" s="21"/>
      <c r="AO293" s="22"/>
      <c r="AP293" s="22"/>
      <c r="AQ293" s="22"/>
      <c r="AR293" s="4">
        <f t="shared" si="387"/>
        <v>0</v>
      </c>
      <c r="AS293" s="5">
        <f t="shared" si="345"/>
      </c>
      <c r="AT293" s="38">
        <f t="shared" si="388"/>
        <v>0</v>
      </c>
      <c r="AU293" s="3">
        <f t="shared" si="389"/>
        <v>0</v>
      </c>
      <c r="AV293" s="5">
        <f t="shared" si="390"/>
      </c>
      <c r="AW293" s="21"/>
      <c r="AX293" s="22"/>
      <c r="AY293" s="22"/>
      <c r="AZ293" s="22"/>
      <c r="BA293" s="5">
        <f>SUM(AX293:AZ293)</f>
        <v>0</v>
      </c>
      <c r="BB293" s="5">
        <f t="shared" si="391"/>
      </c>
      <c r="BC293" s="39">
        <f>IF(BB293="",0,BA$306+1-BB293)</f>
        <v>0</v>
      </c>
      <c r="BD293" s="3">
        <f t="shared" si="392"/>
        <v>0</v>
      </c>
      <c r="BE293" s="5">
        <f t="shared" si="393"/>
      </c>
      <c r="BF293" s="21"/>
      <c r="BG293" s="22"/>
      <c r="BH293" s="22"/>
      <c r="BI293" s="22"/>
      <c r="BJ293" s="4">
        <f t="shared" si="355"/>
        <v>0</v>
      </c>
      <c r="BK293" s="5">
        <f t="shared" si="346"/>
      </c>
      <c r="BL293" s="38">
        <f t="shared" si="356"/>
        <v>0</v>
      </c>
      <c r="BM293" s="3">
        <f t="shared" si="357"/>
        <v>0</v>
      </c>
      <c r="BN293" s="5">
        <f t="shared" si="347"/>
      </c>
      <c r="BO293" s="21"/>
      <c r="BP293" s="22"/>
      <c r="BQ293" s="22"/>
      <c r="BR293" s="22"/>
      <c r="BS293" s="5">
        <f t="shared" si="332"/>
        <v>0</v>
      </c>
      <c r="BT293" s="5">
        <f t="shared" si="348"/>
      </c>
      <c r="BU293" s="49">
        <f t="shared" si="350"/>
        <v>0</v>
      </c>
      <c r="BV293" s="3">
        <f t="shared" si="358"/>
        <v>0</v>
      </c>
      <c r="BW293" s="69">
        <f t="shared" si="349"/>
      </c>
    </row>
    <row r="294" spans="2:75" ht="15">
      <c r="B294" s="50"/>
      <c r="C294" s="55"/>
      <c r="D294" s="58"/>
      <c r="E294" s="65"/>
      <c r="F294" s="5"/>
      <c r="G294" s="5"/>
      <c r="H294" s="5"/>
      <c r="I294" s="5">
        <f>SUM(F294:H294)</f>
        <v>0</v>
      </c>
      <c r="J294" s="5">
        <f>IF(E294="","",RANK(I294,I$7:I$346))</f>
      </c>
      <c r="K294" s="4">
        <f>IF(J294="",0,I$355+1-J294)</f>
        <v>0</v>
      </c>
      <c r="L294" s="5">
        <f>IF(E294="","",RANK(K294,K$7:K$350))</f>
      </c>
      <c r="M294" s="21"/>
      <c r="N294" s="22"/>
      <c r="O294" s="22"/>
      <c r="P294" s="22"/>
      <c r="Q294" s="5">
        <f>SUM(N294:P294)</f>
        <v>0</v>
      </c>
      <c r="R294" s="5">
        <f>IF(M294="","",RANK(Q294,Q$7:Q$354))</f>
      </c>
      <c r="S294" s="38">
        <f>IF(R294="",0,Q$355+1-R294)</f>
        <v>0</v>
      </c>
      <c r="T294" s="3">
        <f>S294+K294</f>
        <v>0</v>
      </c>
      <c r="U294" s="5">
        <f>IF(T294=0,"",RANK(T294,T$7:T$354))</f>
      </c>
      <c r="V294" s="21"/>
      <c r="W294" s="22"/>
      <c r="X294" s="22"/>
      <c r="Y294" s="22"/>
      <c r="Z294" s="5">
        <f>SUM(W294:Y294)</f>
        <v>0</v>
      </c>
      <c r="AA294" s="5">
        <f>IF(V294="","",RANK(Z294,Z$7:Z$305))</f>
      </c>
      <c r="AB294" s="38">
        <f>IF(AA294="",0,Z$306+1-AA294)</f>
        <v>0</v>
      </c>
      <c r="AC294" s="3">
        <f>AB294+T343</f>
        <v>0</v>
      </c>
      <c r="AD294" s="5">
        <f>IF(AC294=0,"",RANK(AC294,AC$7:AC$354))</f>
      </c>
      <c r="AE294" s="21"/>
      <c r="AF294" s="22"/>
      <c r="AG294" s="22"/>
      <c r="AH294" s="22"/>
      <c r="AI294" s="4"/>
      <c r="AJ294" s="5">
        <f t="shared" si="384"/>
      </c>
      <c r="AK294" s="38"/>
      <c r="AL294" s="3">
        <f t="shared" si="385"/>
        <v>0</v>
      </c>
      <c r="AM294" s="5">
        <f t="shared" si="386"/>
      </c>
      <c r="AN294" s="21"/>
      <c r="AO294" s="22"/>
      <c r="AP294" s="22"/>
      <c r="AQ294" s="22"/>
      <c r="AR294" s="4">
        <f t="shared" si="387"/>
        <v>0</v>
      </c>
      <c r="AS294" s="5">
        <f t="shared" si="345"/>
      </c>
      <c r="AT294" s="38">
        <f t="shared" si="388"/>
        <v>0</v>
      </c>
      <c r="AU294" s="3">
        <f t="shared" si="389"/>
        <v>0</v>
      </c>
      <c r="AV294" s="5">
        <f t="shared" si="390"/>
      </c>
      <c r="AW294" s="21"/>
      <c r="AX294" s="22"/>
      <c r="AY294" s="22"/>
      <c r="AZ294" s="22"/>
      <c r="BA294" s="5"/>
      <c r="BB294" s="5">
        <f t="shared" si="391"/>
      </c>
      <c r="BC294" s="39"/>
      <c r="BD294" s="3">
        <f t="shared" si="392"/>
        <v>0</v>
      </c>
      <c r="BE294" s="5">
        <f t="shared" si="393"/>
      </c>
      <c r="BF294" s="21"/>
      <c r="BG294" s="22"/>
      <c r="BH294" s="22"/>
      <c r="BI294" s="22"/>
      <c r="BJ294" s="4">
        <f t="shared" si="355"/>
        <v>0</v>
      </c>
      <c r="BK294" s="5">
        <f t="shared" si="346"/>
      </c>
      <c r="BL294" s="38">
        <f t="shared" si="356"/>
        <v>0</v>
      </c>
      <c r="BM294" s="3">
        <f t="shared" si="357"/>
        <v>0</v>
      </c>
      <c r="BN294" s="5">
        <f t="shared" si="347"/>
      </c>
      <c r="BO294" s="21"/>
      <c r="BP294" s="22"/>
      <c r="BQ294" s="22"/>
      <c r="BR294" s="22"/>
      <c r="BS294" s="5">
        <f t="shared" si="332"/>
        <v>0</v>
      </c>
      <c r="BT294" s="5">
        <f t="shared" si="348"/>
      </c>
      <c r="BU294" s="49">
        <f t="shared" si="350"/>
        <v>0</v>
      </c>
      <c r="BV294" s="3">
        <f t="shared" si="358"/>
        <v>0</v>
      </c>
      <c r="BW294" s="69">
        <f t="shared" si="349"/>
      </c>
    </row>
    <row r="295" spans="2:75" ht="15">
      <c r="B295" s="50"/>
      <c r="C295" s="55"/>
      <c r="D295" s="58"/>
      <c r="E295" s="65"/>
      <c r="F295" s="5"/>
      <c r="G295" s="5"/>
      <c r="H295" s="5"/>
      <c r="I295" s="5"/>
      <c r="J295" s="5">
        <f aca="true" t="shared" si="394" ref="J295:J319">IF(E295="","",RANK(I295,I$7:I$346))</f>
      </c>
      <c r="K295" s="4"/>
      <c r="L295" s="5">
        <f aca="true" t="shared" si="395" ref="L295:L307">IF(E295="","",RANK(K295,K$7:K$350))</f>
      </c>
      <c r="M295" s="21"/>
      <c r="N295" s="22"/>
      <c r="O295" s="22"/>
      <c r="P295" s="22"/>
      <c r="Q295" s="5">
        <f>SUM(N295:P295)</f>
        <v>0</v>
      </c>
      <c r="R295" s="5">
        <f aca="true" t="shared" si="396" ref="R295:R319">IF(M295="","",RANK(Q295,Q$7:Q$354))</f>
      </c>
      <c r="S295" s="38">
        <f aca="true" t="shared" si="397" ref="S295:S319">IF(R295="",0,Q$355+1-R295)</f>
        <v>0</v>
      </c>
      <c r="T295" s="3">
        <f aca="true" t="shared" si="398" ref="T295:T319">S295+K295</f>
        <v>0</v>
      </c>
      <c r="U295" s="5">
        <f aca="true" t="shared" si="399" ref="U295:U319">IF(T295=0,"",RANK(T295,T$7:T$354))</f>
      </c>
      <c r="V295" s="21"/>
      <c r="W295" s="22"/>
      <c r="X295" s="22"/>
      <c r="Y295" s="22"/>
      <c r="Z295" s="5">
        <f>SUM(W295:Y295)</f>
        <v>0</v>
      </c>
      <c r="AA295" s="5">
        <f>IF(V295="","",RANK(Z295,Z$7:Z$305))</f>
      </c>
      <c r="AB295" s="38">
        <f>IF(AA295="",0,Z$306+1-AA295)</f>
        <v>0</v>
      </c>
      <c r="AC295" s="3">
        <f aca="true" t="shared" si="400" ref="AC295:AC305">AB295+T344</f>
        <v>0</v>
      </c>
      <c r="AD295" s="5">
        <f aca="true" t="shared" si="401" ref="AD295:AD326">IF(AC295=0,"",RANK(AC295,AC$7:AC$354))</f>
      </c>
      <c r="AE295" s="21"/>
      <c r="AF295" s="22"/>
      <c r="AG295" s="22"/>
      <c r="AH295" s="22"/>
      <c r="AI295" s="4"/>
      <c r="AJ295" s="5">
        <f t="shared" si="384"/>
      </c>
      <c r="AK295" s="38"/>
      <c r="AL295" s="3">
        <f t="shared" si="385"/>
        <v>0</v>
      </c>
      <c r="AM295" s="5">
        <f t="shared" si="386"/>
      </c>
      <c r="AN295" s="21"/>
      <c r="AO295" s="22"/>
      <c r="AP295" s="22"/>
      <c r="AQ295" s="22"/>
      <c r="AR295" s="4">
        <f t="shared" si="387"/>
        <v>0</v>
      </c>
      <c r="AS295" s="5">
        <f t="shared" si="345"/>
      </c>
      <c r="AT295" s="38">
        <f t="shared" si="388"/>
        <v>0</v>
      </c>
      <c r="AU295" s="3">
        <f t="shared" si="389"/>
        <v>0</v>
      </c>
      <c r="AV295" s="5">
        <f t="shared" si="390"/>
      </c>
      <c r="AW295" s="21"/>
      <c r="AX295" s="22"/>
      <c r="AY295" s="22"/>
      <c r="AZ295" s="22"/>
      <c r="BA295" s="5"/>
      <c r="BB295" s="5">
        <f t="shared" si="391"/>
      </c>
      <c r="BC295" s="39"/>
      <c r="BD295" s="3">
        <f t="shared" si="392"/>
        <v>0</v>
      </c>
      <c r="BE295" s="5">
        <f t="shared" si="393"/>
      </c>
      <c r="BF295" s="21"/>
      <c r="BG295" s="22"/>
      <c r="BH295" s="22"/>
      <c r="BI295" s="22"/>
      <c r="BJ295" s="4">
        <f t="shared" si="355"/>
        <v>0</v>
      </c>
      <c r="BK295" s="5">
        <f t="shared" si="346"/>
      </c>
      <c r="BL295" s="38">
        <f t="shared" si="356"/>
        <v>0</v>
      </c>
      <c r="BM295" s="3">
        <f t="shared" si="357"/>
        <v>0</v>
      </c>
      <c r="BN295" s="5">
        <f t="shared" si="347"/>
      </c>
      <c r="BO295" s="21"/>
      <c r="BP295" s="22"/>
      <c r="BQ295" s="22"/>
      <c r="BR295" s="22"/>
      <c r="BS295" s="5">
        <f t="shared" si="332"/>
        <v>0</v>
      </c>
      <c r="BT295" s="5">
        <f t="shared" si="348"/>
      </c>
      <c r="BU295" s="49">
        <f t="shared" si="350"/>
        <v>0</v>
      </c>
      <c r="BV295" s="3">
        <f t="shared" si="358"/>
        <v>0</v>
      </c>
      <c r="BW295" s="69">
        <f t="shared" si="349"/>
      </c>
    </row>
    <row r="296" spans="2:75" ht="15">
      <c r="B296" s="50"/>
      <c r="C296" s="55"/>
      <c r="D296" s="58"/>
      <c r="E296" s="65"/>
      <c r="F296" s="5"/>
      <c r="G296" s="5"/>
      <c r="H296" s="5"/>
      <c r="I296" s="5">
        <f aca="true" t="shared" si="402" ref="I296:I319">SUM(F296:H296)</f>
        <v>0</v>
      </c>
      <c r="J296" s="5">
        <f t="shared" si="394"/>
      </c>
      <c r="K296" s="4">
        <f aca="true" t="shared" si="403" ref="K296:K319">IF(J296="",0,I$355+1-J296)</f>
        <v>0</v>
      </c>
      <c r="L296" s="5">
        <f t="shared" si="395"/>
      </c>
      <c r="M296" s="21"/>
      <c r="N296" s="22"/>
      <c r="O296" s="22"/>
      <c r="P296" s="22"/>
      <c r="Q296" s="5">
        <f>SUM(N296:P296)</f>
        <v>0</v>
      </c>
      <c r="R296" s="5">
        <f t="shared" si="396"/>
      </c>
      <c r="S296" s="38">
        <f t="shared" si="397"/>
        <v>0</v>
      </c>
      <c r="T296" s="3">
        <f t="shared" si="398"/>
        <v>0</v>
      </c>
      <c r="U296" s="5">
        <f t="shared" si="399"/>
      </c>
      <c r="V296" s="21"/>
      <c r="W296" s="22"/>
      <c r="X296" s="22"/>
      <c r="Y296" s="22"/>
      <c r="Z296" s="4">
        <f>SUM(W296:Y296)</f>
        <v>0</v>
      </c>
      <c r="AA296" s="5">
        <f>IF(V296="","",RANK(Z296,Z$7:Z$305))</f>
      </c>
      <c r="AB296" s="38">
        <f>IF(AA296="",0,Z$306+1-AA296)</f>
        <v>0</v>
      </c>
      <c r="AC296" s="3">
        <f t="shared" si="400"/>
        <v>0</v>
      </c>
      <c r="AD296" s="5">
        <f t="shared" si="401"/>
      </c>
      <c r="AE296" s="21"/>
      <c r="AF296" s="22"/>
      <c r="AG296" s="22"/>
      <c r="AH296" s="22"/>
      <c r="AI296" s="4">
        <f aca="true" t="shared" si="404" ref="AI296:AI301">SUM(AF296:AH296)</f>
        <v>0</v>
      </c>
      <c r="AJ296" s="5">
        <f t="shared" si="384"/>
      </c>
      <c r="AK296" s="38">
        <f>IF(AJ296="",0,AI$306+1-AJ296)</f>
        <v>0</v>
      </c>
      <c r="AL296" s="3">
        <f t="shared" si="385"/>
        <v>0</v>
      </c>
      <c r="AM296" s="5">
        <f t="shared" si="386"/>
      </c>
      <c r="AN296" s="21"/>
      <c r="AO296" s="22"/>
      <c r="AP296" s="22"/>
      <c r="AQ296" s="22"/>
      <c r="AR296" s="4">
        <f t="shared" si="387"/>
        <v>0</v>
      </c>
      <c r="AS296" s="5">
        <f t="shared" si="345"/>
      </c>
      <c r="AT296" s="38">
        <f t="shared" si="388"/>
        <v>0</v>
      </c>
      <c r="AU296" s="3">
        <f t="shared" si="389"/>
        <v>0</v>
      </c>
      <c r="AV296" s="5">
        <f t="shared" si="390"/>
      </c>
      <c r="AW296" s="21"/>
      <c r="AX296" s="22"/>
      <c r="AY296" s="22"/>
      <c r="AZ296" s="22"/>
      <c r="BA296" s="5">
        <f>SUM(AX296:AZ296)</f>
        <v>0</v>
      </c>
      <c r="BB296" s="5">
        <f t="shared" si="391"/>
      </c>
      <c r="BC296" s="39">
        <f>IF(BB296="",0,BA$306+1-BB296)</f>
        <v>0</v>
      </c>
      <c r="BD296" s="3">
        <f t="shared" si="392"/>
        <v>0</v>
      </c>
      <c r="BE296" s="5">
        <f t="shared" si="393"/>
      </c>
      <c r="BF296" s="21"/>
      <c r="BG296" s="22"/>
      <c r="BH296" s="22"/>
      <c r="BI296" s="22"/>
      <c r="BJ296" s="4">
        <f t="shared" si="355"/>
        <v>0</v>
      </c>
      <c r="BK296" s="5">
        <f t="shared" si="346"/>
      </c>
      <c r="BL296" s="38">
        <f t="shared" si="356"/>
        <v>0</v>
      </c>
      <c r="BM296" s="3">
        <f t="shared" si="357"/>
        <v>0</v>
      </c>
      <c r="BN296" s="5">
        <f t="shared" si="347"/>
      </c>
      <c r="BO296" s="21"/>
      <c r="BP296" s="22"/>
      <c r="BQ296" s="22"/>
      <c r="BR296" s="22"/>
      <c r="BS296" s="5">
        <f t="shared" si="332"/>
        <v>0</v>
      </c>
      <c r="BT296" s="5">
        <f t="shared" si="348"/>
      </c>
      <c r="BU296" s="49">
        <f t="shared" si="350"/>
        <v>0</v>
      </c>
      <c r="BV296" s="3">
        <f t="shared" si="358"/>
        <v>0</v>
      </c>
      <c r="BW296" s="69">
        <f t="shared" si="349"/>
      </c>
    </row>
    <row r="297" spans="2:75" ht="15">
      <c r="B297" s="50"/>
      <c r="C297" s="55"/>
      <c r="D297" s="58"/>
      <c r="E297" s="65"/>
      <c r="F297" s="5"/>
      <c r="G297" s="5"/>
      <c r="H297" s="5"/>
      <c r="I297" s="5">
        <f t="shared" si="402"/>
        <v>0</v>
      </c>
      <c r="J297" s="5">
        <f t="shared" si="394"/>
      </c>
      <c r="K297" s="4">
        <f t="shared" si="403"/>
        <v>0</v>
      </c>
      <c r="L297" s="5">
        <f t="shared" si="395"/>
      </c>
      <c r="M297" s="21"/>
      <c r="N297" s="22"/>
      <c r="O297" s="22"/>
      <c r="P297" s="22"/>
      <c r="Q297" s="5">
        <f>SUM(N297:P297)</f>
        <v>0</v>
      </c>
      <c r="R297" s="5">
        <f t="shared" si="396"/>
      </c>
      <c r="S297" s="38">
        <f t="shared" si="397"/>
        <v>0</v>
      </c>
      <c r="T297" s="3">
        <f t="shared" si="398"/>
        <v>0</v>
      </c>
      <c r="U297" s="5">
        <f t="shared" si="399"/>
      </c>
      <c r="V297" s="21"/>
      <c r="W297" s="22"/>
      <c r="X297" s="22"/>
      <c r="Y297" s="22"/>
      <c r="Z297" s="4">
        <f>SUM(W297:Y297)</f>
        <v>0</v>
      </c>
      <c r="AA297" s="5">
        <f aca="true" t="shared" si="405" ref="AA297:AA304">IF(V297="","",RANK(Z297,Z$9:Z$305))</f>
      </c>
      <c r="AB297" s="38">
        <f>IF(AA297="",0,Z$306+1-AA297)</f>
        <v>0</v>
      </c>
      <c r="AC297" s="3">
        <f t="shared" si="400"/>
        <v>0</v>
      </c>
      <c r="AD297" s="5">
        <f t="shared" si="401"/>
      </c>
      <c r="AE297" s="21"/>
      <c r="AF297" s="22"/>
      <c r="AG297" s="22"/>
      <c r="AH297" s="22"/>
      <c r="AI297" s="4">
        <f t="shared" si="404"/>
        <v>0</v>
      </c>
      <c r="AJ297" s="5">
        <f aca="true" t="shared" si="406" ref="AJ297:AJ305">IF(AE297="","",RANK(AI297,AI$9:AI$305))</f>
      </c>
      <c r="AK297" s="38">
        <f>IF(AJ297="",0,AI$306+1-AJ297)</f>
        <v>0</v>
      </c>
      <c r="AL297" s="3">
        <f t="shared" si="385"/>
        <v>0</v>
      </c>
      <c r="AM297" s="5">
        <f aca="true" t="shared" si="407" ref="AM297:AM305">IF(AL297=0,"",RANK(AL297,AL$9:AL$305))</f>
      </c>
      <c r="AN297" s="21"/>
      <c r="AO297" s="22"/>
      <c r="AP297" s="22"/>
      <c r="AQ297" s="22"/>
      <c r="AR297" s="4">
        <f t="shared" si="387"/>
        <v>0</v>
      </c>
      <c r="AS297" s="5">
        <f t="shared" si="345"/>
      </c>
      <c r="AT297" s="38">
        <f t="shared" si="388"/>
        <v>0</v>
      </c>
      <c r="AU297" s="3">
        <f t="shared" si="389"/>
        <v>0</v>
      </c>
      <c r="AV297" s="5">
        <f aca="true" t="shared" si="408" ref="AV297:AV305">IF(AU297=0,"",RANK(AU297,AU$9:AU$305))</f>
      </c>
      <c r="AW297" s="21"/>
      <c r="AX297" s="22"/>
      <c r="AY297" s="22"/>
      <c r="AZ297" s="22"/>
      <c r="BA297" s="5">
        <f>SUM(AX297:AZ297)</f>
        <v>0</v>
      </c>
      <c r="BB297" s="5">
        <f t="shared" si="391"/>
      </c>
      <c r="BC297" s="39">
        <f>IF(BB297="",0,BA$306+1-BB297)</f>
        <v>0</v>
      </c>
      <c r="BD297" s="3">
        <f t="shared" si="392"/>
        <v>0</v>
      </c>
      <c r="BE297" s="5">
        <f aca="true" t="shared" si="409" ref="BE297:BE305">IF(BD297=0,"",RANK(BD297,BD$9:BD$305))</f>
      </c>
      <c r="BF297" s="21"/>
      <c r="BG297" s="22"/>
      <c r="BH297" s="22"/>
      <c r="BI297" s="22"/>
      <c r="BJ297" s="4">
        <f t="shared" si="355"/>
        <v>0</v>
      </c>
      <c r="BK297" s="5">
        <f t="shared" si="346"/>
      </c>
      <c r="BL297" s="38">
        <f t="shared" si="356"/>
        <v>0</v>
      </c>
      <c r="BM297" s="3">
        <f t="shared" si="357"/>
        <v>0</v>
      </c>
      <c r="BN297" s="5">
        <f t="shared" si="347"/>
      </c>
      <c r="BO297" s="21"/>
      <c r="BP297" s="22"/>
      <c r="BQ297" s="22"/>
      <c r="BR297" s="22"/>
      <c r="BS297" s="5">
        <f t="shared" si="332"/>
        <v>0</v>
      </c>
      <c r="BT297" s="5">
        <f t="shared" si="348"/>
      </c>
      <c r="BU297" s="49">
        <f t="shared" si="350"/>
        <v>0</v>
      </c>
      <c r="BV297" s="3">
        <f t="shared" si="358"/>
        <v>0</v>
      </c>
      <c r="BW297" s="69">
        <f t="shared" si="349"/>
      </c>
    </row>
    <row r="298" spans="2:75" ht="15">
      <c r="B298" s="50"/>
      <c r="C298" s="55"/>
      <c r="D298" s="58"/>
      <c r="E298" s="65"/>
      <c r="F298" s="5"/>
      <c r="G298" s="5"/>
      <c r="H298" s="5"/>
      <c r="I298" s="5">
        <f t="shared" si="402"/>
        <v>0</v>
      </c>
      <c r="J298" s="5">
        <f t="shared" si="394"/>
      </c>
      <c r="K298" s="4">
        <f t="shared" si="403"/>
        <v>0</v>
      </c>
      <c r="L298" s="5">
        <f t="shared" si="395"/>
      </c>
      <c r="M298" s="21"/>
      <c r="N298" s="22"/>
      <c r="O298" s="22"/>
      <c r="P298" s="22"/>
      <c r="Q298" s="5">
        <f>SUM(N298:P298)</f>
        <v>0</v>
      </c>
      <c r="R298" s="5">
        <f t="shared" si="396"/>
      </c>
      <c r="S298" s="38">
        <f t="shared" si="397"/>
        <v>0</v>
      </c>
      <c r="T298" s="3">
        <f t="shared" si="398"/>
        <v>0</v>
      </c>
      <c r="U298" s="5">
        <f t="shared" si="399"/>
      </c>
      <c r="V298" s="21"/>
      <c r="W298" s="22"/>
      <c r="X298" s="22"/>
      <c r="Y298" s="22"/>
      <c r="Z298" s="4"/>
      <c r="AA298" s="5">
        <f t="shared" si="405"/>
      </c>
      <c r="AB298" s="38">
        <f aca="true" t="shared" si="410" ref="AB298:AB305">IF(AA298="",0,Z$306+1-AA298)</f>
        <v>0</v>
      </c>
      <c r="AC298" s="3">
        <f t="shared" si="400"/>
        <v>0</v>
      </c>
      <c r="AD298" s="5">
        <f t="shared" si="401"/>
      </c>
      <c r="AE298" s="21"/>
      <c r="AF298" s="22"/>
      <c r="AG298" s="22"/>
      <c r="AH298" s="22"/>
      <c r="AI298" s="4">
        <f t="shared" si="404"/>
        <v>0</v>
      </c>
      <c r="AJ298" s="5">
        <f t="shared" si="406"/>
      </c>
      <c r="AK298" s="38">
        <f aca="true" t="shared" si="411" ref="AK298:AK305">IF(AJ298="",0,AI$306+1-AJ298)</f>
        <v>0</v>
      </c>
      <c r="AL298" s="3">
        <f aca="true" t="shared" si="412" ref="AL298:AL304">AK298+AC298</f>
        <v>0</v>
      </c>
      <c r="AM298" s="5">
        <f t="shared" si="407"/>
      </c>
      <c r="AN298" s="21"/>
      <c r="AO298" s="22"/>
      <c r="AP298" s="22"/>
      <c r="AQ298" s="22"/>
      <c r="AR298" s="4">
        <f aca="true" t="shared" si="413" ref="AR298:AR304">SUM(AO298:AQ298)</f>
        <v>0</v>
      </c>
      <c r="AS298" s="5">
        <f t="shared" si="345"/>
      </c>
      <c r="AT298" s="38">
        <f aca="true" t="shared" si="414" ref="AT298:AT305">IF(AS298="",0,AR$306+1-AS298)</f>
        <v>0</v>
      </c>
      <c r="AU298" s="3">
        <f aca="true" t="shared" si="415" ref="AU298:AU305">AT298+AL298</f>
        <v>0</v>
      </c>
      <c r="AV298" s="5">
        <f t="shared" si="408"/>
      </c>
      <c r="AW298" s="21"/>
      <c r="AX298" s="22"/>
      <c r="AY298" s="22"/>
      <c r="AZ298" s="22"/>
      <c r="BA298" s="5">
        <f aca="true" t="shared" si="416" ref="BA298:BA303">SUM(AX298:AZ298)</f>
        <v>0</v>
      </c>
      <c r="BB298" s="5">
        <f t="shared" si="391"/>
      </c>
      <c r="BC298" s="39">
        <f aca="true" t="shared" si="417" ref="BC298:BC303">IF(BB298="",0,BA$306+1-BB298)</f>
        <v>0</v>
      </c>
      <c r="BD298" s="3">
        <f aca="true" t="shared" si="418" ref="BD298:BD304">BC298+AU298</f>
        <v>0</v>
      </c>
      <c r="BE298" s="5">
        <f t="shared" si="409"/>
      </c>
      <c r="BF298" s="21"/>
      <c r="BG298" s="22"/>
      <c r="BH298" s="22"/>
      <c r="BI298" s="22"/>
      <c r="BJ298" s="4">
        <f aca="true" t="shared" si="419" ref="BJ298:BJ305">SUM(BG298:BI298)</f>
        <v>0</v>
      </c>
      <c r="BK298" s="5">
        <f t="shared" si="346"/>
      </c>
      <c r="BL298" s="38">
        <f aca="true" t="shared" si="420" ref="BL298:BL305">IF(BK298="",0,BJ$306+1-BK298)</f>
        <v>0</v>
      </c>
      <c r="BM298" s="3">
        <f aca="true" t="shared" si="421" ref="BM298:BM303">BL298+BD298</f>
        <v>0</v>
      </c>
      <c r="BN298" s="5">
        <f t="shared" si="347"/>
      </c>
      <c r="BO298" s="21"/>
      <c r="BP298" s="22"/>
      <c r="BQ298" s="22"/>
      <c r="BR298" s="22"/>
      <c r="BS298" s="5"/>
      <c r="BT298" s="5"/>
      <c r="BU298" s="49"/>
      <c r="BV298" s="3"/>
      <c r="BW298" s="69"/>
    </row>
    <row r="299" spans="2:75" ht="15">
      <c r="B299" s="50"/>
      <c r="C299" s="55"/>
      <c r="D299" s="58"/>
      <c r="E299" s="65"/>
      <c r="F299" s="5"/>
      <c r="G299" s="5"/>
      <c r="H299" s="5"/>
      <c r="I299" s="5">
        <f t="shared" si="402"/>
        <v>0</v>
      </c>
      <c r="J299" s="5">
        <f t="shared" si="394"/>
      </c>
      <c r="K299" s="4">
        <f t="shared" si="403"/>
        <v>0</v>
      </c>
      <c r="L299" s="5">
        <f t="shared" si="395"/>
      </c>
      <c r="M299" s="21"/>
      <c r="N299" s="22"/>
      <c r="O299" s="22"/>
      <c r="P299" s="22"/>
      <c r="Q299" s="5">
        <f>SUM(N299:P299)</f>
        <v>0</v>
      </c>
      <c r="R299" s="5">
        <f t="shared" si="396"/>
      </c>
      <c r="S299" s="38">
        <f t="shared" si="397"/>
        <v>0</v>
      </c>
      <c r="T299" s="3">
        <f t="shared" si="398"/>
        <v>0</v>
      </c>
      <c r="U299" s="5">
        <f t="shared" si="399"/>
      </c>
      <c r="V299" s="21"/>
      <c r="W299" s="22"/>
      <c r="X299" s="22"/>
      <c r="Y299" s="22"/>
      <c r="Z299" s="4">
        <f>SUM(W299:Y299)</f>
        <v>0</v>
      </c>
      <c r="AA299" s="5">
        <f t="shared" si="405"/>
      </c>
      <c r="AB299" s="38">
        <f t="shared" si="410"/>
        <v>0</v>
      </c>
      <c r="AC299" s="3">
        <f t="shared" si="400"/>
        <v>0</v>
      </c>
      <c r="AD299" s="5">
        <f t="shared" si="401"/>
      </c>
      <c r="AE299" s="21"/>
      <c r="AF299" s="22"/>
      <c r="AG299" s="22"/>
      <c r="AH299" s="22"/>
      <c r="AI299" s="4">
        <f t="shared" si="404"/>
        <v>0</v>
      </c>
      <c r="AJ299" s="5">
        <f t="shared" si="406"/>
      </c>
      <c r="AK299" s="38">
        <f t="shared" si="411"/>
        <v>0</v>
      </c>
      <c r="AL299" s="3">
        <f t="shared" si="412"/>
        <v>0</v>
      </c>
      <c r="AM299" s="5">
        <f t="shared" si="407"/>
      </c>
      <c r="AN299" s="21"/>
      <c r="AO299" s="22"/>
      <c r="AP299" s="22"/>
      <c r="AQ299" s="22"/>
      <c r="AR299" s="4">
        <f t="shared" si="413"/>
        <v>0</v>
      </c>
      <c r="AS299" s="5">
        <f t="shared" si="345"/>
      </c>
      <c r="AT299" s="38">
        <f t="shared" si="414"/>
        <v>0</v>
      </c>
      <c r="AU299" s="3">
        <f t="shared" si="415"/>
        <v>0</v>
      </c>
      <c r="AV299" s="5">
        <f t="shared" si="408"/>
      </c>
      <c r="AW299" s="21"/>
      <c r="AX299" s="22"/>
      <c r="AY299" s="22"/>
      <c r="AZ299" s="22"/>
      <c r="BA299" s="5">
        <f t="shared" si="416"/>
        <v>0</v>
      </c>
      <c r="BB299" s="5">
        <f t="shared" si="391"/>
      </c>
      <c r="BC299" s="41">
        <f t="shared" si="417"/>
        <v>0</v>
      </c>
      <c r="BD299" s="3">
        <f t="shared" si="418"/>
        <v>0</v>
      </c>
      <c r="BE299" s="5">
        <f t="shared" si="409"/>
      </c>
      <c r="BF299" s="21"/>
      <c r="BG299" s="22"/>
      <c r="BH299" s="22"/>
      <c r="BI299" s="22"/>
      <c r="BJ299" s="4">
        <f t="shared" si="419"/>
        <v>0</v>
      </c>
      <c r="BK299" s="5">
        <f t="shared" si="346"/>
      </c>
      <c r="BL299" s="38">
        <f t="shared" si="420"/>
        <v>0</v>
      </c>
      <c r="BM299" s="3">
        <f t="shared" si="421"/>
        <v>0</v>
      </c>
      <c r="BN299" s="5">
        <f t="shared" si="347"/>
      </c>
      <c r="BO299" s="21"/>
      <c r="BP299" s="22"/>
      <c r="BQ299" s="22"/>
      <c r="BR299" s="22"/>
      <c r="BS299" s="5"/>
      <c r="BT299" s="5"/>
      <c r="BU299" s="49"/>
      <c r="BV299" s="3"/>
      <c r="BW299" s="69"/>
    </row>
    <row r="300" spans="2:75" ht="15">
      <c r="B300" s="50"/>
      <c r="C300" s="55"/>
      <c r="D300" s="58"/>
      <c r="E300" s="65"/>
      <c r="F300" s="5"/>
      <c r="G300" s="5"/>
      <c r="H300" s="5"/>
      <c r="I300" s="5">
        <f t="shared" si="402"/>
        <v>0</v>
      </c>
      <c r="J300" s="5">
        <f t="shared" si="394"/>
      </c>
      <c r="K300" s="4">
        <f t="shared" si="403"/>
        <v>0</v>
      </c>
      <c r="L300" s="5">
        <f t="shared" si="395"/>
      </c>
      <c r="M300" s="21"/>
      <c r="N300" s="22"/>
      <c r="O300" s="22"/>
      <c r="P300" s="22"/>
      <c r="Q300" s="5"/>
      <c r="R300" s="5">
        <f t="shared" si="396"/>
      </c>
      <c r="S300" s="38">
        <f t="shared" si="397"/>
        <v>0</v>
      </c>
      <c r="T300" s="3">
        <f t="shared" si="398"/>
        <v>0</v>
      </c>
      <c r="U300" s="5">
        <f t="shared" si="399"/>
      </c>
      <c r="V300" s="21"/>
      <c r="W300" s="22"/>
      <c r="X300" s="22"/>
      <c r="Y300" s="22"/>
      <c r="Z300" s="4"/>
      <c r="AA300" s="5">
        <f t="shared" si="405"/>
      </c>
      <c r="AB300" s="38">
        <f t="shared" si="410"/>
        <v>0</v>
      </c>
      <c r="AC300" s="3">
        <f t="shared" si="400"/>
        <v>0</v>
      </c>
      <c r="AD300" s="5">
        <f t="shared" si="401"/>
      </c>
      <c r="AE300" s="21"/>
      <c r="AF300" s="22"/>
      <c r="AG300" s="22"/>
      <c r="AH300" s="22"/>
      <c r="AI300" s="4">
        <f t="shared" si="404"/>
        <v>0</v>
      </c>
      <c r="AJ300" s="5">
        <f t="shared" si="406"/>
      </c>
      <c r="AK300" s="38">
        <f t="shared" si="411"/>
        <v>0</v>
      </c>
      <c r="AL300" s="3">
        <f t="shared" si="412"/>
        <v>0</v>
      </c>
      <c r="AM300" s="5">
        <f t="shared" si="407"/>
      </c>
      <c r="AN300" s="21"/>
      <c r="AO300" s="22"/>
      <c r="AP300" s="22"/>
      <c r="AQ300" s="22"/>
      <c r="AR300" s="4">
        <f t="shared" si="413"/>
        <v>0</v>
      </c>
      <c r="AS300" s="5">
        <f t="shared" si="345"/>
      </c>
      <c r="AT300" s="38">
        <f t="shared" si="414"/>
        <v>0</v>
      </c>
      <c r="AU300" s="3">
        <f t="shared" si="415"/>
        <v>0</v>
      </c>
      <c r="AV300" s="5">
        <f t="shared" si="408"/>
      </c>
      <c r="AW300" s="21"/>
      <c r="AX300" s="22"/>
      <c r="AY300" s="22"/>
      <c r="AZ300" s="22"/>
      <c r="BA300" s="5">
        <f t="shared" si="416"/>
        <v>0</v>
      </c>
      <c r="BB300" s="5">
        <f t="shared" si="391"/>
      </c>
      <c r="BC300" s="39">
        <f t="shared" si="417"/>
        <v>0</v>
      </c>
      <c r="BD300" s="3">
        <f t="shared" si="418"/>
        <v>0</v>
      </c>
      <c r="BE300" s="5">
        <f t="shared" si="409"/>
      </c>
      <c r="BF300" s="21"/>
      <c r="BG300" s="22"/>
      <c r="BH300" s="22"/>
      <c r="BI300" s="22"/>
      <c r="BJ300" s="4">
        <f t="shared" si="419"/>
        <v>0</v>
      </c>
      <c r="BK300" s="5">
        <f t="shared" si="346"/>
      </c>
      <c r="BL300" s="38">
        <f t="shared" si="420"/>
        <v>0</v>
      </c>
      <c r="BM300" s="3">
        <f t="shared" si="421"/>
        <v>0</v>
      </c>
      <c r="BN300" s="5">
        <f t="shared" si="347"/>
      </c>
      <c r="BO300" s="21"/>
      <c r="BP300" s="22"/>
      <c r="BQ300" s="22"/>
      <c r="BR300" s="22"/>
      <c r="BS300" s="5"/>
      <c r="BT300" s="5"/>
      <c r="BU300" s="49"/>
      <c r="BV300" s="3"/>
      <c r="BW300" s="69"/>
    </row>
    <row r="301" spans="2:75" ht="15">
      <c r="B301" s="50"/>
      <c r="C301" s="55"/>
      <c r="D301" s="58"/>
      <c r="E301" s="65"/>
      <c r="F301" s="5"/>
      <c r="G301" s="5"/>
      <c r="H301" s="5"/>
      <c r="I301" s="5">
        <f t="shared" si="402"/>
        <v>0</v>
      </c>
      <c r="J301" s="5">
        <f t="shared" si="394"/>
      </c>
      <c r="K301" s="4">
        <f t="shared" si="403"/>
        <v>0</v>
      </c>
      <c r="L301" s="5">
        <f t="shared" si="395"/>
      </c>
      <c r="M301" s="21"/>
      <c r="N301" s="22"/>
      <c r="O301" s="22"/>
      <c r="P301" s="22"/>
      <c r="Q301" s="5">
        <f>SUM(N301:P301)</f>
        <v>0</v>
      </c>
      <c r="R301" s="5">
        <f t="shared" si="396"/>
      </c>
      <c r="S301" s="38">
        <f t="shared" si="397"/>
        <v>0</v>
      </c>
      <c r="T301" s="3">
        <f t="shared" si="398"/>
        <v>0</v>
      </c>
      <c r="U301" s="5">
        <f t="shared" si="399"/>
      </c>
      <c r="V301" s="21"/>
      <c r="W301" s="22"/>
      <c r="X301" s="22"/>
      <c r="Y301" s="22"/>
      <c r="Z301" s="4">
        <f>SUM(W301:Y301)</f>
        <v>0</v>
      </c>
      <c r="AA301" s="5">
        <f t="shared" si="405"/>
      </c>
      <c r="AB301" s="38">
        <f t="shared" si="410"/>
        <v>0</v>
      </c>
      <c r="AC301" s="3">
        <f t="shared" si="400"/>
        <v>0</v>
      </c>
      <c r="AD301" s="5">
        <f t="shared" si="401"/>
      </c>
      <c r="AE301" s="21"/>
      <c r="AF301" s="22"/>
      <c r="AG301" s="22"/>
      <c r="AH301" s="22"/>
      <c r="AI301" s="4">
        <f t="shared" si="404"/>
        <v>0</v>
      </c>
      <c r="AJ301" s="5">
        <f t="shared" si="406"/>
      </c>
      <c r="AK301" s="38">
        <f t="shared" si="411"/>
        <v>0</v>
      </c>
      <c r="AL301" s="3">
        <f t="shared" si="412"/>
        <v>0</v>
      </c>
      <c r="AM301" s="5">
        <f t="shared" si="407"/>
      </c>
      <c r="AN301" s="21"/>
      <c r="AO301" s="22"/>
      <c r="AP301" s="22"/>
      <c r="AQ301" s="22"/>
      <c r="AR301" s="4">
        <f t="shared" si="413"/>
        <v>0</v>
      </c>
      <c r="AS301" s="5">
        <f>IF(AN301="","",RANK(AR301,AR$7:AR$305))</f>
      </c>
      <c r="AT301" s="38">
        <f t="shared" si="414"/>
        <v>0</v>
      </c>
      <c r="AU301" s="3">
        <f t="shared" si="415"/>
        <v>0</v>
      </c>
      <c r="AV301" s="5">
        <f t="shared" si="408"/>
      </c>
      <c r="AW301" s="21"/>
      <c r="AX301" s="22"/>
      <c r="AY301" s="22"/>
      <c r="AZ301" s="22"/>
      <c r="BA301" s="5">
        <f t="shared" si="416"/>
        <v>0</v>
      </c>
      <c r="BB301" s="5">
        <f t="shared" si="391"/>
      </c>
      <c r="BC301" s="39">
        <f t="shared" si="417"/>
        <v>0</v>
      </c>
      <c r="BD301" s="3">
        <f t="shared" si="418"/>
        <v>0</v>
      </c>
      <c r="BE301" s="5">
        <f t="shared" si="409"/>
      </c>
      <c r="BF301" s="21"/>
      <c r="BG301" s="22"/>
      <c r="BH301" s="22"/>
      <c r="BI301" s="22"/>
      <c r="BJ301" s="4">
        <f t="shared" si="419"/>
        <v>0</v>
      </c>
      <c r="BK301" s="5">
        <f>IF(BF301="","",RANK(BJ301,BJ$7:BJ$305))</f>
      </c>
      <c r="BL301" s="38">
        <f t="shared" si="420"/>
        <v>0</v>
      </c>
      <c r="BM301" s="3">
        <f t="shared" si="421"/>
        <v>0</v>
      </c>
      <c r="BN301" s="5">
        <f>IF(BM301=0,"",RANK(BM301,BM$7:BM$305))</f>
      </c>
      <c r="BO301" s="21"/>
      <c r="BP301" s="22"/>
      <c r="BQ301" s="22"/>
      <c r="BR301" s="22"/>
      <c r="BS301" s="5"/>
      <c r="BT301" s="5"/>
      <c r="BU301" s="49"/>
      <c r="BV301" s="3"/>
      <c r="BW301" s="69"/>
    </row>
    <row r="302" spans="2:75" ht="15">
      <c r="B302" s="50"/>
      <c r="C302" s="55"/>
      <c r="D302" s="58"/>
      <c r="E302" s="65"/>
      <c r="F302" s="5"/>
      <c r="G302" s="5"/>
      <c r="H302" s="5"/>
      <c r="I302" s="5">
        <f t="shared" si="402"/>
        <v>0</v>
      </c>
      <c r="J302" s="5">
        <f t="shared" si="394"/>
      </c>
      <c r="K302" s="4">
        <f t="shared" si="403"/>
        <v>0</v>
      </c>
      <c r="L302" s="5">
        <f t="shared" si="395"/>
      </c>
      <c r="M302" s="21"/>
      <c r="N302" s="22"/>
      <c r="O302" s="22"/>
      <c r="P302" s="22"/>
      <c r="Q302" s="5"/>
      <c r="R302" s="5">
        <f t="shared" si="396"/>
      </c>
      <c r="S302" s="38">
        <f t="shared" si="397"/>
        <v>0</v>
      </c>
      <c r="T302" s="3">
        <f t="shared" si="398"/>
        <v>0</v>
      </c>
      <c r="U302" s="5">
        <f t="shared" si="399"/>
      </c>
      <c r="V302" s="43"/>
      <c r="W302" s="44"/>
      <c r="X302" s="44"/>
      <c r="Y302" s="44"/>
      <c r="Z302" s="4">
        <f>SUM(W302:Y302)</f>
        <v>0</v>
      </c>
      <c r="AA302" s="5">
        <f t="shared" si="405"/>
      </c>
      <c r="AB302" s="38">
        <f t="shared" si="410"/>
        <v>0</v>
      </c>
      <c r="AC302" s="3">
        <f t="shared" si="400"/>
        <v>0</v>
      </c>
      <c r="AD302" s="5">
        <f t="shared" si="401"/>
      </c>
      <c r="AE302" s="21"/>
      <c r="AF302" s="22"/>
      <c r="AG302" s="22"/>
      <c r="AH302" s="22"/>
      <c r="AI302" s="4"/>
      <c r="AJ302" s="5">
        <f t="shared" si="406"/>
      </c>
      <c r="AK302" s="38">
        <f t="shared" si="411"/>
        <v>0</v>
      </c>
      <c r="AL302" s="3">
        <f t="shared" si="412"/>
        <v>0</v>
      </c>
      <c r="AM302" s="5">
        <f t="shared" si="407"/>
      </c>
      <c r="AN302" s="21"/>
      <c r="AO302" s="22"/>
      <c r="AP302" s="22"/>
      <c r="AQ302" s="22"/>
      <c r="AR302" s="4">
        <f t="shared" si="413"/>
        <v>0</v>
      </c>
      <c r="AS302" s="5">
        <f>IF(AN302="","",RANK(AR302,AR$7:AR$305))</f>
      </c>
      <c r="AT302" s="38">
        <f t="shared" si="414"/>
        <v>0</v>
      </c>
      <c r="AU302" s="3">
        <f t="shared" si="415"/>
        <v>0</v>
      </c>
      <c r="AV302" s="5">
        <f t="shared" si="408"/>
      </c>
      <c r="AW302" s="21"/>
      <c r="AX302" s="22"/>
      <c r="AY302" s="22"/>
      <c r="AZ302" s="22"/>
      <c r="BA302" s="5">
        <f t="shared" si="416"/>
        <v>0</v>
      </c>
      <c r="BB302" s="5">
        <f t="shared" si="391"/>
      </c>
      <c r="BC302" s="39">
        <f t="shared" si="417"/>
        <v>0</v>
      </c>
      <c r="BD302" s="3">
        <f t="shared" si="418"/>
        <v>0</v>
      </c>
      <c r="BE302" s="5">
        <f t="shared" si="409"/>
      </c>
      <c r="BF302" s="21"/>
      <c r="BG302" s="22"/>
      <c r="BH302" s="22"/>
      <c r="BI302" s="22"/>
      <c r="BJ302" s="4">
        <f t="shared" si="419"/>
        <v>0</v>
      </c>
      <c r="BK302" s="5">
        <f>IF(BF302="","",RANK(BJ302,BJ$7:BJ$305))</f>
      </c>
      <c r="BL302" s="38">
        <f t="shared" si="420"/>
        <v>0</v>
      </c>
      <c r="BM302" s="3">
        <f t="shared" si="421"/>
        <v>0</v>
      </c>
      <c r="BN302" s="5">
        <f>IF(BM302=0,"",RANK(BM302,BM$7:BM$305))</f>
      </c>
      <c r="BO302" s="21"/>
      <c r="BP302" s="22"/>
      <c r="BQ302" s="22"/>
      <c r="BR302" s="22"/>
      <c r="BS302" s="5"/>
      <c r="BT302" s="5"/>
      <c r="BU302" s="49"/>
      <c r="BV302" s="3"/>
      <c r="BW302" s="69"/>
    </row>
    <row r="303" spans="2:75" ht="15">
      <c r="B303" s="50"/>
      <c r="C303" s="55"/>
      <c r="D303" s="58"/>
      <c r="E303" s="65"/>
      <c r="F303" s="5"/>
      <c r="G303" s="5"/>
      <c r="H303" s="5"/>
      <c r="I303" s="5">
        <f t="shared" si="402"/>
        <v>0</v>
      </c>
      <c r="J303" s="5">
        <f t="shared" si="394"/>
      </c>
      <c r="K303" s="4">
        <f t="shared" si="403"/>
        <v>0</v>
      </c>
      <c r="L303" s="5">
        <f t="shared" si="395"/>
      </c>
      <c r="M303" s="43"/>
      <c r="N303" s="44"/>
      <c r="O303" s="44"/>
      <c r="P303" s="44"/>
      <c r="Q303" s="5">
        <f aca="true" t="shared" si="422" ref="Q303:Q319">SUM(N303:P303)</f>
        <v>0</v>
      </c>
      <c r="R303" s="5">
        <f t="shared" si="396"/>
      </c>
      <c r="S303" s="38">
        <f t="shared" si="397"/>
        <v>0</v>
      </c>
      <c r="T303" s="3">
        <f t="shared" si="398"/>
        <v>0</v>
      </c>
      <c r="U303" s="5">
        <f t="shared" si="399"/>
      </c>
      <c r="V303" s="43"/>
      <c r="W303" s="44"/>
      <c r="X303" s="44"/>
      <c r="Y303" s="44"/>
      <c r="Z303" s="4">
        <f>SUM(W303:Y303)</f>
        <v>0</v>
      </c>
      <c r="AA303" s="5">
        <f t="shared" si="405"/>
      </c>
      <c r="AB303" s="38">
        <f t="shared" si="410"/>
        <v>0</v>
      </c>
      <c r="AC303" s="3">
        <f t="shared" si="400"/>
        <v>0</v>
      </c>
      <c r="AD303" s="5">
        <f t="shared" si="401"/>
      </c>
      <c r="AE303" s="21"/>
      <c r="AF303" s="22"/>
      <c r="AG303" s="22"/>
      <c r="AH303" s="22"/>
      <c r="AI303" s="4">
        <f>SUM(AF303:AH303)</f>
        <v>0</v>
      </c>
      <c r="AJ303" s="5">
        <f t="shared" si="406"/>
      </c>
      <c r="AK303" s="38">
        <f t="shared" si="411"/>
        <v>0</v>
      </c>
      <c r="AL303" s="3">
        <f t="shared" si="412"/>
        <v>0</v>
      </c>
      <c r="AM303" s="5">
        <f t="shared" si="407"/>
      </c>
      <c r="AN303" s="21"/>
      <c r="AO303" s="22"/>
      <c r="AP303" s="22"/>
      <c r="AQ303" s="22"/>
      <c r="AR303" s="4">
        <f t="shared" si="413"/>
        <v>0</v>
      </c>
      <c r="AS303" s="5">
        <f>IF(AN303="","",RANK(AR303,AR$7:AR$305))</f>
      </c>
      <c r="AT303" s="38">
        <f t="shared" si="414"/>
        <v>0</v>
      </c>
      <c r="AU303" s="3">
        <f t="shared" si="415"/>
        <v>0</v>
      </c>
      <c r="AV303" s="5">
        <f t="shared" si="408"/>
      </c>
      <c r="AW303" s="21"/>
      <c r="AX303" s="22"/>
      <c r="AY303" s="22"/>
      <c r="AZ303" s="22"/>
      <c r="BA303" s="5">
        <f t="shared" si="416"/>
        <v>0</v>
      </c>
      <c r="BB303" s="5">
        <f t="shared" si="391"/>
      </c>
      <c r="BC303" s="39">
        <f t="shared" si="417"/>
        <v>0</v>
      </c>
      <c r="BD303" s="3">
        <f t="shared" si="418"/>
        <v>0</v>
      </c>
      <c r="BE303" s="5">
        <f t="shared" si="409"/>
      </c>
      <c r="BF303" s="21"/>
      <c r="BG303" s="22"/>
      <c r="BH303" s="22"/>
      <c r="BI303" s="22"/>
      <c r="BJ303" s="4">
        <f t="shared" si="419"/>
        <v>0</v>
      </c>
      <c r="BK303" s="5">
        <f>IF(BF303="","",RANK(BJ303,BJ$7:BJ$305))</f>
      </c>
      <c r="BL303" s="38">
        <f t="shared" si="420"/>
        <v>0</v>
      </c>
      <c r="BM303" s="3">
        <f t="shared" si="421"/>
        <v>0</v>
      </c>
      <c r="BN303" s="5">
        <f>IF(BM303=0,"",RANK(BM303,BM$7:BM$305))</f>
      </c>
      <c r="BO303" s="21"/>
      <c r="BP303" s="22"/>
      <c r="BQ303" s="22"/>
      <c r="BR303" s="22"/>
      <c r="BS303" s="4">
        <f>SUM(BP303:BR303)</f>
        <v>0</v>
      </c>
      <c r="BT303" s="5">
        <f>IF(BO303="","",RANK(BS303,BS$8:BS$305))</f>
      </c>
      <c r="BU303" s="49">
        <f>IF(BT303="",0,BS$306+1-BT303)</f>
        <v>0</v>
      </c>
      <c r="BV303" s="3">
        <f>BU303+BM298</f>
        <v>0</v>
      </c>
      <c r="BW303" s="69">
        <f>IF(BV303=0,"",RANK(BV303,BV$8:BV$305))</f>
      </c>
    </row>
    <row r="304" spans="2:75" ht="15">
      <c r="B304" s="50"/>
      <c r="C304" s="55"/>
      <c r="D304" s="58"/>
      <c r="E304" s="65"/>
      <c r="F304" s="5"/>
      <c r="G304" s="5"/>
      <c r="H304" s="5"/>
      <c r="I304" s="5">
        <f t="shared" si="402"/>
        <v>0</v>
      </c>
      <c r="J304" s="5">
        <f t="shared" si="394"/>
      </c>
      <c r="K304" s="4">
        <f t="shared" si="403"/>
        <v>0</v>
      </c>
      <c r="L304" s="5">
        <f t="shared" si="395"/>
      </c>
      <c r="M304" s="43"/>
      <c r="N304" s="44"/>
      <c r="O304" s="44"/>
      <c r="P304" s="44"/>
      <c r="Q304" s="4">
        <f t="shared" si="422"/>
        <v>0</v>
      </c>
      <c r="R304" s="5">
        <f t="shared" si="396"/>
      </c>
      <c r="S304" s="38">
        <f t="shared" si="397"/>
        <v>0</v>
      </c>
      <c r="T304" s="3">
        <f t="shared" si="398"/>
        <v>0</v>
      </c>
      <c r="U304" s="5">
        <f t="shared" si="399"/>
      </c>
      <c r="V304" s="21"/>
      <c r="W304" s="22"/>
      <c r="X304" s="22"/>
      <c r="Y304" s="22"/>
      <c r="Z304" s="4">
        <f>SUM(W304:Y304)</f>
        <v>0</v>
      </c>
      <c r="AA304" s="5">
        <f t="shared" si="405"/>
      </c>
      <c r="AB304" s="38">
        <f t="shared" si="410"/>
        <v>0</v>
      </c>
      <c r="AC304" s="3">
        <f t="shared" si="400"/>
        <v>0</v>
      </c>
      <c r="AD304" s="5">
        <f t="shared" si="401"/>
      </c>
      <c r="AE304" s="21"/>
      <c r="AF304" s="22"/>
      <c r="AG304" s="22"/>
      <c r="AH304" s="22"/>
      <c r="AI304" s="4">
        <f>SUM(AF304:AH304)</f>
        <v>0</v>
      </c>
      <c r="AJ304" s="5">
        <f t="shared" si="406"/>
      </c>
      <c r="AK304" s="38">
        <f t="shared" si="411"/>
        <v>0</v>
      </c>
      <c r="AL304" s="3">
        <f t="shared" si="412"/>
        <v>0</v>
      </c>
      <c r="AM304" s="5">
        <f t="shared" si="407"/>
      </c>
      <c r="AN304" s="21"/>
      <c r="AO304" s="22"/>
      <c r="AP304" s="22"/>
      <c r="AQ304" s="22"/>
      <c r="AR304" s="4">
        <f t="shared" si="413"/>
        <v>0</v>
      </c>
      <c r="AS304" s="5">
        <f>IF(AN304="","",RANK(AR304,AR$7:AR$305))</f>
      </c>
      <c r="AT304" s="38">
        <f t="shared" si="414"/>
        <v>0</v>
      </c>
      <c r="AU304" s="3">
        <f t="shared" si="415"/>
        <v>0</v>
      </c>
      <c r="AV304" s="5">
        <f t="shared" si="408"/>
      </c>
      <c r="AW304" s="21"/>
      <c r="AX304" s="22"/>
      <c r="AY304" s="22"/>
      <c r="AZ304" s="22"/>
      <c r="BA304" s="4">
        <f>SUM(AX304:AZ304)</f>
        <v>0</v>
      </c>
      <c r="BB304" s="5">
        <f t="shared" si="391"/>
      </c>
      <c r="BC304" s="41"/>
      <c r="BD304" s="3">
        <f t="shared" si="418"/>
        <v>0</v>
      </c>
      <c r="BE304" s="5">
        <f t="shared" si="409"/>
      </c>
      <c r="BF304" s="21"/>
      <c r="BG304" s="22"/>
      <c r="BH304" s="22"/>
      <c r="BI304" s="22"/>
      <c r="BJ304" s="4">
        <f t="shared" si="419"/>
        <v>0</v>
      </c>
      <c r="BK304" s="5">
        <f>IF(BF304="","",RANK(BJ304,BJ$9:BJ$305))</f>
      </c>
      <c r="BL304" s="38">
        <f t="shared" si="420"/>
        <v>0</v>
      </c>
      <c r="BM304" s="3">
        <f>BL304+BD304</f>
        <v>0</v>
      </c>
      <c r="BN304" s="5">
        <f>IF(BM304=0,"",RANK(BM304,BM$9:BM$305))</f>
      </c>
      <c r="BO304" s="21"/>
      <c r="BP304" s="22"/>
      <c r="BQ304" s="22"/>
      <c r="BR304" s="22"/>
      <c r="BS304" s="4">
        <f>SUM(BP304:BR304)</f>
        <v>0</v>
      </c>
      <c r="BT304" s="5">
        <f>IF(BO304="","",RANK(BS304,BS$8:BS$305))</f>
      </c>
      <c r="BU304" s="49">
        <f>IF(BT304="",0,BS$306+1-BT304)</f>
        <v>0</v>
      </c>
      <c r="BV304" s="3">
        <f>BU304+BM299</f>
        <v>0</v>
      </c>
      <c r="BW304" s="69">
        <f>IF(BV304=0,"",RANK(BV304,BV$8:BV$305))</f>
      </c>
    </row>
    <row r="305" spans="2:75" ht="15.75" thickBot="1">
      <c r="B305" s="50"/>
      <c r="C305" s="55"/>
      <c r="D305" s="58"/>
      <c r="E305" s="65"/>
      <c r="F305" s="5"/>
      <c r="G305" s="5"/>
      <c r="H305" s="5"/>
      <c r="I305" s="5">
        <f t="shared" si="402"/>
        <v>0</v>
      </c>
      <c r="J305" s="5">
        <f t="shared" si="394"/>
      </c>
      <c r="K305" s="4">
        <f t="shared" si="403"/>
        <v>0</v>
      </c>
      <c r="L305" s="5">
        <f t="shared" si="395"/>
      </c>
      <c r="M305" s="21"/>
      <c r="N305" s="22"/>
      <c r="O305" s="22"/>
      <c r="P305" s="22"/>
      <c r="Q305" s="4">
        <f t="shared" si="422"/>
        <v>0</v>
      </c>
      <c r="R305" s="5">
        <f t="shared" si="396"/>
      </c>
      <c r="S305" s="38">
        <f t="shared" si="397"/>
        <v>0</v>
      </c>
      <c r="T305" s="3">
        <f t="shared" si="398"/>
        <v>0</v>
      </c>
      <c r="U305" s="5">
        <f t="shared" si="399"/>
      </c>
      <c r="V305" s="45"/>
      <c r="W305" s="46"/>
      <c r="X305" s="46"/>
      <c r="Y305" s="46"/>
      <c r="Z305" s="42">
        <f>SUM(W305:Y305)</f>
        <v>0</v>
      </c>
      <c r="AA305" s="20">
        <f>IF(V305="","",RANK(Z305,Z$10:Z$305))</f>
      </c>
      <c r="AB305" s="52">
        <f t="shared" si="410"/>
        <v>0</v>
      </c>
      <c r="AC305" s="25">
        <f t="shared" si="400"/>
        <v>0</v>
      </c>
      <c r="AD305" s="5">
        <f t="shared" si="401"/>
      </c>
      <c r="AE305" s="45"/>
      <c r="AF305" s="46"/>
      <c r="AG305" s="46"/>
      <c r="AH305" s="46"/>
      <c r="AI305" s="42">
        <f>SUM(AF305:AH305)</f>
        <v>0</v>
      </c>
      <c r="AJ305" s="42">
        <f t="shared" si="406"/>
      </c>
      <c r="AK305" s="68">
        <f t="shared" si="411"/>
        <v>0</v>
      </c>
      <c r="AL305" s="25">
        <f>AK305+AC305</f>
        <v>0</v>
      </c>
      <c r="AM305" s="67">
        <f t="shared" si="407"/>
      </c>
      <c r="AN305" s="45"/>
      <c r="AO305" s="46"/>
      <c r="AP305" s="46"/>
      <c r="AQ305" s="46"/>
      <c r="AR305" s="42">
        <f>SUM(AO305:AQ305)</f>
        <v>0</v>
      </c>
      <c r="AS305" s="20">
        <f>IF(AN305="","",RANK(AR305,AR$10:AR$305))</f>
      </c>
      <c r="AT305" s="52">
        <f t="shared" si="414"/>
        <v>0</v>
      </c>
      <c r="AU305" s="25">
        <f t="shared" si="415"/>
        <v>0</v>
      </c>
      <c r="AV305" s="67">
        <f t="shared" si="408"/>
      </c>
      <c r="AW305" s="45"/>
      <c r="AX305" s="46"/>
      <c r="AY305" s="46"/>
      <c r="AZ305" s="46"/>
      <c r="BA305" s="42">
        <f>SUM(AX305:AZ305)</f>
        <v>0</v>
      </c>
      <c r="BB305" s="5">
        <f t="shared" si="391"/>
      </c>
      <c r="BC305" s="52">
        <f>IF(BB305="",0,BA$306+1-BB305)</f>
        <v>0</v>
      </c>
      <c r="BD305" s="25">
        <f>BC305+AU305</f>
        <v>0</v>
      </c>
      <c r="BE305" s="67">
        <f t="shared" si="409"/>
      </c>
      <c r="BF305" s="45"/>
      <c r="BG305" s="46"/>
      <c r="BH305" s="46"/>
      <c r="BI305" s="46"/>
      <c r="BJ305" s="42">
        <f t="shared" si="419"/>
        <v>0</v>
      </c>
      <c r="BK305" s="20">
        <f>IF(BF305="","",RANK(BJ305,BJ$10:BJ$305))</f>
      </c>
      <c r="BL305" s="52">
        <f t="shared" si="420"/>
        <v>0</v>
      </c>
      <c r="BM305" s="25">
        <f>BL305+BD305</f>
        <v>0</v>
      </c>
      <c r="BN305" s="67">
        <f>IF(BM305=0,"",RANK(BM305,BM$9:BM$305))</f>
      </c>
      <c r="BO305" s="45"/>
      <c r="BP305" s="46"/>
      <c r="BQ305" s="46"/>
      <c r="BR305" s="46"/>
      <c r="BS305" s="42">
        <f>SUM(BP305:BR305)</f>
        <v>0</v>
      </c>
      <c r="BT305" s="20">
        <f>IF(BO305="","",RANK(BS305,BS$9:BS$305))</f>
      </c>
      <c r="BU305" s="53">
        <f>IF(BT305="",0,BS$306+1-BT305)</f>
        <v>0</v>
      </c>
      <c r="BV305" s="25">
        <f>BU305+BM305</f>
        <v>0</v>
      </c>
      <c r="BW305" s="67">
        <f>IF(BV305=0,"",RANK(BV305,BV$8:BV$305))</f>
      </c>
    </row>
    <row r="306" spans="2:72" ht="15">
      <c r="B306" s="50"/>
      <c r="C306" s="55"/>
      <c r="D306" s="58"/>
      <c r="E306" s="65"/>
      <c r="F306" s="5"/>
      <c r="G306" s="5"/>
      <c r="H306" s="5"/>
      <c r="I306" s="5">
        <f t="shared" si="402"/>
        <v>0</v>
      </c>
      <c r="J306" s="5">
        <f t="shared" si="394"/>
      </c>
      <c r="K306" s="4">
        <f t="shared" si="403"/>
        <v>0</v>
      </c>
      <c r="L306" s="5">
        <f t="shared" si="395"/>
      </c>
      <c r="M306" s="21"/>
      <c r="N306" s="22"/>
      <c r="O306" s="22"/>
      <c r="P306" s="22"/>
      <c r="Q306" s="4">
        <f t="shared" si="422"/>
        <v>0</v>
      </c>
      <c r="R306" s="5">
        <f t="shared" si="396"/>
      </c>
      <c r="S306" s="38">
        <f t="shared" si="397"/>
        <v>0</v>
      </c>
      <c r="T306" s="3">
        <f t="shared" si="398"/>
        <v>0</v>
      </c>
      <c r="U306" s="5">
        <f t="shared" si="399"/>
      </c>
      <c r="V306" s="7" t="s">
        <v>10</v>
      </c>
      <c r="W306" s="23"/>
      <c r="X306" s="23"/>
      <c r="Y306" s="23"/>
      <c r="Z306" s="160">
        <f>COUNTA(V7:V305)</f>
        <v>238</v>
      </c>
      <c r="AA306" s="161"/>
      <c r="AD306" s="5">
        <f t="shared" si="401"/>
      </c>
      <c r="AE306" s="7" t="s">
        <v>10</v>
      </c>
      <c r="AF306" s="23"/>
      <c r="AG306" s="23"/>
      <c r="AH306" s="23"/>
      <c r="AI306" s="160">
        <f>COUNTA(AE7:AE305)</f>
        <v>1</v>
      </c>
      <c r="AJ306" s="161"/>
      <c r="AN306" s="7" t="s">
        <v>10</v>
      </c>
      <c r="AO306" s="31"/>
      <c r="AP306" s="31"/>
      <c r="AQ306" s="31"/>
      <c r="AR306" s="160">
        <f>COUNTA(AN7:AN305)</f>
        <v>1</v>
      </c>
      <c r="AS306" s="161"/>
      <c r="AW306" s="7" t="s">
        <v>10</v>
      </c>
      <c r="AX306" s="32"/>
      <c r="AY306" s="32"/>
      <c r="AZ306" s="32"/>
      <c r="BA306" s="158">
        <f>COUNTA(AW7:AW305)</f>
        <v>1</v>
      </c>
      <c r="BB306" s="159"/>
      <c r="BF306" s="7" t="s">
        <v>10</v>
      </c>
      <c r="BG306" s="66"/>
      <c r="BH306" s="66"/>
      <c r="BI306" s="66"/>
      <c r="BJ306" s="158">
        <f>COUNTA(BF7:BF305)</f>
        <v>1</v>
      </c>
      <c r="BK306" s="159"/>
      <c r="BO306" s="7" t="s">
        <v>10</v>
      </c>
      <c r="BP306" s="47"/>
      <c r="BQ306" s="47"/>
      <c r="BR306" s="47"/>
      <c r="BS306" s="158">
        <f>COUNTA(BO8:BO305)</f>
        <v>1</v>
      </c>
      <c r="BT306" s="159"/>
    </row>
    <row r="307" spans="2:30" ht="15">
      <c r="B307" s="50"/>
      <c r="C307" s="55"/>
      <c r="D307" s="58"/>
      <c r="E307" s="65"/>
      <c r="F307" s="5"/>
      <c r="G307" s="5"/>
      <c r="H307" s="5"/>
      <c r="I307" s="5">
        <f t="shared" si="402"/>
        <v>0</v>
      </c>
      <c r="J307" s="5">
        <f t="shared" si="394"/>
      </c>
      <c r="K307" s="4">
        <f t="shared" si="403"/>
        <v>0</v>
      </c>
      <c r="L307" s="5">
        <f t="shared" si="395"/>
      </c>
      <c r="M307" s="21"/>
      <c r="N307" s="22"/>
      <c r="O307" s="22"/>
      <c r="P307" s="22"/>
      <c r="Q307" s="4">
        <f t="shared" si="422"/>
        <v>0</v>
      </c>
      <c r="R307" s="5">
        <f t="shared" si="396"/>
      </c>
      <c r="S307" s="38">
        <f t="shared" si="397"/>
        <v>0</v>
      </c>
      <c r="T307" s="3">
        <f t="shared" si="398"/>
        <v>0</v>
      </c>
      <c r="U307" s="5">
        <f t="shared" si="399"/>
      </c>
      <c r="AD307" s="5">
        <f t="shared" si="401"/>
      </c>
    </row>
    <row r="308" spans="2:30" ht="15">
      <c r="B308" s="50"/>
      <c r="C308" s="55"/>
      <c r="D308" s="58"/>
      <c r="E308" s="65"/>
      <c r="F308" s="5"/>
      <c r="G308" s="5"/>
      <c r="H308" s="5"/>
      <c r="I308" s="5">
        <f t="shared" si="402"/>
        <v>0</v>
      </c>
      <c r="J308" s="5">
        <f t="shared" si="394"/>
      </c>
      <c r="K308" s="4">
        <f t="shared" si="403"/>
        <v>0</v>
      </c>
      <c r="L308" s="5">
        <f aca="true" t="shared" si="423" ref="L308:L339">IF(E308="","",RANK(K308,K$7:K$350))</f>
      </c>
      <c r="M308" s="43"/>
      <c r="N308" s="44"/>
      <c r="O308" s="44"/>
      <c r="P308" s="44"/>
      <c r="Q308" s="4">
        <f t="shared" si="422"/>
        <v>0</v>
      </c>
      <c r="R308" s="5">
        <f t="shared" si="396"/>
      </c>
      <c r="S308" s="38">
        <f t="shared" si="397"/>
        <v>0</v>
      </c>
      <c r="T308" s="3">
        <f t="shared" si="398"/>
        <v>0</v>
      </c>
      <c r="U308" s="5">
        <f t="shared" si="399"/>
      </c>
      <c r="AD308" s="5">
        <f t="shared" si="401"/>
      </c>
    </row>
    <row r="309" spans="2:30" ht="15">
      <c r="B309" s="50"/>
      <c r="C309" s="55"/>
      <c r="D309" s="58"/>
      <c r="E309" s="65"/>
      <c r="F309" s="5"/>
      <c r="G309" s="5"/>
      <c r="H309" s="5"/>
      <c r="I309" s="5">
        <f t="shared" si="402"/>
        <v>0</v>
      </c>
      <c r="J309" s="5">
        <f t="shared" si="394"/>
      </c>
      <c r="K309" s="4">
        <f t="shared" si="403"/>
        <v>0</v>
      </c>
      <c r="L309" s="5">
        <f t="shared" si="423"/>
      </c>
      <c r="M309" s="21"/>
      <c r="N309" s="22"/>
      <c r="O309" s="22"/>
      <c r="P309" s="22"/>
      <c r="Q309" s="4">
        <f t="shared" si="422"/>
        <v>0</v>
      </c>
      <c r="R309" s="5">
        <f t="shared" si="396"/>
      </c>
      <c r="S309" s="38">
        <f t="shared" si="397"/>
        <v>0</v>
      </c>
      <c r="T309" s="3">
        <f t="shared" si="398"/>
        <v>0</v>
      </c>
      <c r="U309" s="5">
        <f t="shared" si="399"/>
      </c>
      <c r="AD309" s="5">
        <f t="shared" si="401"/>
      </c>
    </row>
    <row r="310" spans="2:30" ht="15">
      <c r="B310" s="50"/>
      <c r="C310" s="55"/>
      <c r="D310" s="58"/>
      <c r="E310" s="65"/>
      <c r="F310" s="5"/>
      <c r="G310" s="5"/>
      <c r="H310" s="5"/>
      <c r="I310" s="5">
        <f t="shared" si="402"/>
        <v>0</v>
      </c>
      <c r="J310" s="5">
        <f t="shared" si="394"/>
      </c>
      <c r="K310" s="4">
        <f t="shared" si="403"/>
        <v>0</v>
      </c>
      <c r="L310" s="5">
        <f t="shared" si="423"/>
      </c>
      <c r="M310" s="21"/>
      <c r="N310" s="22"/>
      <c r="O310" s="22"/>
      <c r="P310" s="22"/>
      <c r="Q310" s="4">
        <f t="shared" si="422"/>
        <v>0</v>
      </c>
      <c r="R310" s="5">
        <f t="shared" si="396"/>
      </c>
      <c r="S310" s="38">
        <f t="shared" si="397"/>
        <v>0</v>
      </c>
      <c r="T310" s="3">
        <f t="shared" si="398"/>
        <v>0</v>
      </c>
      <c r="U310" s="5">
        <f t="shared" si="399"/>
      </c>
      <c r="AD310" s="5">
        <f t="shared" si="401"/>
      </c>
    </row>
    <row r="311" spans="2:30" ht="15">
      <c r="B311" s="50"/>
      <c r="C311" s="55"/>
      <c r="D311" s="58"/>
      <c r="E311" s="65"/>
      <c r="F311" s="5"/>
      <c r="G311" s="5"/>
      <c r="H311" s="5"/>
      <c r="I311" s="5">
        <f t="shared" si="402"/>
        <v>0</v>
      </c>
      <c r="J311" s="5">
        <f t="shared" si="394"/>
      </c>
      <c r="K311" s="4">
        <f t="shared" si="403"/>
        <v>0</v>
      </c>
      <c r="L311" s="5">
        <f t="shared" si="423"/>
      </c>
      <c r="M311" s="21"/>
      <c r="N311" s="22"/>
      <c r="O311" s="22"/>
      <c r="P311" s="22"/>
      <c r="Q311" s="4">
        <f t="shared" si="422"/>
        <v>0</v>
      </c>
      <c r="R311" s="5">
        <f t="shared" si="396"/>
      </c>
      <c r="S311" s="38">
        <f t="shared" si="397"/>
        <v>0</v>
      </c>
      <c r="T311" s="3">
        <f t="shared" si="398"/>
        <v>0</v>
      </c>
      <c r="U311" s="5">
        <f t="shared" si="399"/>
      </c>
      <c r="AD311" s="5">
        <f t="shared" si="401"/>
      </c>
    </row>
    <row r="312" spans="2:30" ht="15">
      <c r="B312" s="50"/>
      <c r="C312" s="55"/>
      <c r="D312" s="58"/>
      <c r="E312" s="65"/>
      <c r="F312" s="5"/>
      <c r="G312" s="5"/>
      <c r="H312" s="5"/>
      <c r="I312" s="5">
        <f t="shared" si="402"/>
        <v>0</v>
      </c>
      <c r="J312" s="5">
        <f t="shared" si="394"/>
      </c>
      <c r="K312" s="4">
        <f t="shared" si="403"/>
        <v>0</v>
      </c>
      <c r="L312" s="5">
        <f t="shared" si="423"/>
      </c>
      <c r="M312" s="21"/>
      <c r="N312" s="22"/>
      <c r="O312" s="22"/>
      <c r="P312" s="22"/>
      <c r="Q312" s="4">
        <f t="shared" si="422"/>
        <v>0</v>
      </c>
      <c r="R312" s="5">
        <f t="shared" si="396"/>
      </c>
      <c r="S312" s="38">
        <f t="shared" si="397"/>
        <v>0</v>
      </c>
      <c r="T312" s="3">
        <f t="shared" si="398"/>
        <v>0</v>
      </c>
      <c r="U312" s="5">
        <f t="shared" si="399"/>
      </c>
      <c r="AD312" s="5">
        <f t="shared" si="401"/>
      </c>
    </row>
    <row r="313" spans="2:30" ht="15">
      <c r="B313" s="50"/>
      <c r="C313" s="55"/>
      <c r="D313" s="58"/>
      <c r="E313" s="65"/>
      <c r="F313" s="5"/>
      <c r="G313" s="5"/>
      <c r="H313" s="5"/>
      <c r="I313" s="5">
        <f t="shared" si="402"/>
        <v>0</v>
      </c>
      <c r="J313" s="5">
        <f t="shared" si="394"/>
      </c>
      <c r="K313" s="4">
        <f t="shared" si="403"/>
        <v>0</v>
      </c>
      <c r="L313" s="5">
        <f t="shared" si="423"/>
      </c>
      <c r="M313" s="21"/>
      <c r="N313" s="22"/>
      <c r="O313" s="22"/>
      <c r="P313" s="22"/>
      <c r="Q313" s="5">
        <f t="shared" si="422"/>
        <v>0</v>
      </c>
      <c r="R313" s="5">
        <f t="shared" si="396"/>
      </c>
      <c r="S313" s="38">
        <f t="shared" si="397"/>
        <v>0</v>
      </c>
      <c r="T313" s="3">
        <f t="shared" si="398"/>
        <v>0</v>
      </c>
      <c r="U313" s="5">
        <f t="shared" si="399"/>
      </c>
      <c r="AD313" s="5">
        <f t="shared" si="401"/>
      </c>
    </row>
    <row r="314" spans="2:30" ht="15">
      <c r="B314" s="50"/>
      <c r="C314" s="55"/>
      <c r="D314" s="58"/>
      <c r="E314" s="65"/>
      <c r="F314" s="5"/>
      <c r="G314" s="5"/>
      <c r="H314" s="5"/>
      <c r="I314" s="5">
        <f t="shared" si="402"/>
        <v>0</v>
      </c>
      <c r="J314" s="5">
        <f t="shared" si="394"/>
      </c>
      <c r="K314" s="4">
        <f t="shared" si="403"/>
        <v>0</v>
      </c>
      <c r="L314" s="5">
        <f t="shared" si="423"/>
      </c>
      <c r="M314" s="21"/>
      <c r="N314" s="22"/>
      <c r="O314" s="22"/>
      <c r="P314" s="22"/>
      <c r="Q314" s="5">
        <f t="shared" si="422"/>
        <v>0</v>
      </c>
      <c r="R314" s="5">
        <f t="shared" si="396"/>
      </c>
      <c r="S314" s="38">
        <f t="shared" si="397"/>
        <v>0</v>
      </c>
      <c r="T314" s="3">
        <f t="shared" si="398"/>
        <v>0</v>
      </c>
      <c r="U314" s="5">
        <f t="shared" si="399"/>
      </c>
      <c r="AD314" s="5">
        <f t="shared" si="401"/>
      </c>
    </row>
    <row r="315" spans="2:30" ht="15">
      <c r="B315" s="50"/>
      <c r="C315" s="55"/>
      <c r="D315" s="58"/>
      <c r="E315" s="65"/>
      <c r="F315" s="5"/>
      <c r="G315" s="5"/>
      <c r="H315" s="5"/>
      <c r="I315" s="5">
        <f t="shared" si="402"/>
        <v>0</v>
      </c>
      <c r="J315" s="5">
        <f t="shared" si="394"/>
      </c>
      <c r="K315" s="4">
        <f t="shared" si="403"/>
        <v>0</v>
      </c>
      <c r="L315" s="5">
        <f t="shared" si="423"/>
      </c>
      <c r="M315" s="21"/>
      <c r="N315" s="22"/>
      <c r="O315" s="22"/>
      <c r="P315" s="22"/>
      <c r="Q315" s="5">
        <f t="shared" si="422"/>
        <v>0</v>
      </c>
      <c r="R315" s="5">
        <f t="shared" si="396"/>
      </c>
      <c r="S315" s="38">
        <f t="shared" si="397"/>
        <v>0</v>
      </c>
      <c r="T315" s="3">
        <f t="shared" si="398"/>
        <v>0</v>
      </c>
      <c r="U315" s="5">
        <f t="shared" si="399"/>
      </c>
      <c r="AD315" s="5">
        <f t="shared" si="401"/>
      </c>
    </row>
    <row r="316" spans="2:30" ht="15">
      <c r="B316" s="50"/>
      <c r="C316" s="55"/>
      <c r="D316" s="58"/>
      <c r="E316" s="65"/>
      <c r="F316" s="5"/>
      <c r="G316" s="5"/>
      <c r="H316" s="5"/>
      <c r="I316" s="5">
        <f t="shared" si="402"/>
        <v>0</v>
      </c>
      <c r="J316" s="5">
        <f t="shared" si="394"/>
      </c>
      <c r="K316" s="4">
        <f t="shared" si="403"/>
        <v>0</v>
      </c>
      <c r="L316" s="5">
        <f t="shared" si="423"/>
      </c>
      <c r="M316" s="21"/>
      <c r="N316" s="22"/>
      <c r="O316" s="22"/>
      <c r="P316" s="22"/>
      <c r="Q316" s="5">
        <f t="shared" si="422"/>
        <v>0</v>
      </c>
      <c r="R316" s="5">
        <f t="shared" si="396"/>
      </c>
      <c r="S316" s="38">
        <f t="shared" si="397"/>
        <v>0</v>
      </c>
      <c r="T316" s="3">
        <f t="shared" si="398"/>
        <v>0</v>
      </c>
      <c r="U316" s="5">
        <f t="shared" si="399"/>
      </c>
      <c r="AD316" s="5">
        <f t="shared" si="401"/>
      </c>
    </row>
    <row r="317" spans="2:30" ht="15">
      <c r="B317" s="50"/>
      <c r="C317" s="55"/>
      <c r="D317" s="58"/>
      <c r="E317" s="65"/>
      <c r="F317" s="5"/>
      <c r="G317" s="5"/>
      <c r="H317" s="5"/>
      <c r="I317" s="5">
        <f t="shared" si="402"/>
        <v>0</v>
      </c>
      <c r="J317" s="5">
        <f t="shared" si="394"/>
      </c>
      <c r="K317" s="4">
        <f t="shared" si="403"/>
        <v>0</v>
      </c>
      <c r="L317" s="5">
        <f t="shared" si="423"/>
      </c>
      <c r="M317" s="21"/>
      <c r="N317" s="22"/>
      <c r="O317" s="22"/>
      <c r="P317" s="22"/>
      <c r="Q317" s="5">
        <f t="shared" si="422"/>
        <v>0</v>
      </c>
      <c r="R317" s="5">
        <f t="shared" si="396"/>
      </c>
      <c r="S317" s="38">
        <f t="shared" si="397"/>
        <v>0</v>
      </c>
      <c r="T317" s="3">
        <f t="shared" si="398"/>
        <v>0</v>
      </c>
      <c r="U317" s="5">
        <f t="shared" si="399"/>
      </c>
      <c r="AD317" s="5">
        <f t="shared" si="401"/>
      </c>
    </row>
    <row r="318" spans="2:30" ht="15">
      <c r="B318" s="50"/>
      <c r="C318" s="55"/>
      <c r="D318" s="58"/>
      <c r="E318" s="65"/>
      <c r="F318" s="5"/>
      <c r="G318" s="5"/>
      <c r="H318" s="5"/>
      <c r="I318" s="5">
        <f t="shared" si="402"/>
        <v>0</v>
      </c>
      <c r="J318" s="5">
        <f t="shared" si="394"/>
      </c>
      <c r="K318" s="4">
        <f t="shared" si="403"/>
        <v>0</v>
      </c>
      <c r="L318" s="5">
        <f t="shared" si="423"/>
      </c>
      <c r="M318" s="43"/>
      <c r="N318" s="44"/>
      <c r="O318" s="44"/>
      <c r="P318" s="44"/>
      <c r="Q318" s="5">
        <f t="shared" si="422"/>
        <v>0</v>
      </c>
      <c r="R318" s="5">
        <f t="shared" si="396"/>
      </c>
      <c r="S318" s="38">
        <f t="shared" si="397"/>
        <v>0</v>
      </c>
      <c r="T318" s="3">
        <f t="shared" si="398"/>
        <v>0</v>
      </c>
      <c r="U318" s="5">
        <f t="shared" si="399"/>
      </c>
      <c r="AD318" s="5">
        <f t="shared" si="401"/>
      </c>
    </row>
    <row r="319" spans="2:30" ht="15">
      <c r="B319" s="50"/>
      <c r="C319" s="55"/>
      <c r="D319" s="58"/>
      <c r="E319" s="65"/>
      <c r="F319" s="5"/>
      <c r="G319" s="5"/>
      <c r="H319" s="5"/>
      <c r="I319" s="5">
        <f t="shared" si="402"/>
        <v>0</v>
      </c>
      <c r="J319" s="5">
        <f t="shared" si="394"/>
      </c>
      <c r="K319" s="4">
        <f t="shared" si="403"/>
        <v>0</v>
      </c>
      <c r="L319" s="5">
        <f t="shared" si="423"/>
      </c>
      <c r="M319" s="21"/>
      <c r="N319" s="22"/>
      <c r="O319" s="22"/>
      <c r="P319" s="22"/>
      <c r="Q319" s="5">
        <f t="shared" si="422"/>
        <v>0</v>
      </c>
      <c r="R319" s="5">
        <f t="shared" si="396"/>
      </c>
      <c r="S319" s="38">
        <f t="shared" si="397"/>
        <v>0</v>
      </c>
      <c r="T319" s="3">
        <f t="shared" si="398"/>
        <v>0</v>
      </c>
      <c r="U319" s="5">
        <f t="shared" si="399"/>
      </c>
      <c r="AD319" s="5">
        <f t="shared" si="401"/>
      </c>
    </row>
    <row r="320" spans="2:30" ht="15">
      <c r="B320" s="50"/>
      <c r="C320" s="55"/>
      <c r="D320" s="58"/>
      <c r="E320" s="65"/>
      <c r="F320" s="5"/>
      <c r="G320" s="5"/>
      <c r="H320" s="5"/>
      <c r="I320" s="5"/>
      <c r="J320" s="5"/>
      <c r="K320" s="4"/>
      <c r="L320" s="5">
        <f t="shared" si="423"/>
      </c>
      <c r="M320" s="21"/>
      <c r="N320" s="22"/>
      <c r="O320" s="22"/>
      <c r="P320" s="22"/>
      <c r="Q320" s="5"/>
      <c r="R320" s="5"/>
      <c r="S320" s="38"/>
      <c r="T320" s="3"/>
      <c r="U320" s="5"/>
      <c r="AD320" s="5">
        <f t="shared" si="401"/>
      </c>
    </row>
    <row r="321" spans="2:30" ht="15">
      <c r="B321" s="50"/>
      <c r="C321" s="55"/>
      <c r="D321" s="58"/>
      <c r="E321" s="65"/>
      <c r="F321" s="5"/>
      <c r="G321" s="5"/>
      <c r="H321" s="5"/>
      <c r="I321" s="5">
        <f aca="true" t="shared" si="424" ref="I321:I327">SUM(F321:H321)</f>
        <v>0</v>
      </c>
      <c r="J321" s="5">
        <f aca="true" t="shared" si="425" ref="J321:J327">IF(E321="","",RANK(I321,I$7:I$346))</f>
      </c>
      <c r="K321" s="4">
        <f aca="true" t="shared" si="426" ref="K321:K327">IF(J321="",0,I$355+1-J321)</f>
        <v>0</v>
      </c>
      <c r="L321" s="5">
        <f t="shared" si="423"/>
      </c>
      <c r="M321" s="21"/>
      <c r="N321" s="22"/>
      <c r="O321" s="22"/>
      <c r="P321" s="22"/>
      <c r="Q321" s="5">
        <f aca="true" t="shared" si="427" ref="Q321:Q327">SUM(N321:P321)</f>
        <v>0</v>
      </c>
      <c r="R321" s="5">
        <f aca="true" t="shared" si="428" ref="R321:R327">IF(M321="","",RANK(Q321,Q$7:Q$354))</f>
      </c>
      <c r="S321" s="38">
        <f aca="true" t="shared" si="429" ref="S321:S327">IF(R321="",0,Q$355+1-R321)</f>
        <v>0</v>
      </c>
      <c r="T321" s="3">
        <f aca="true" t="shared" si="430" ref="T321:T327">S321+K321</f>
        <v>0</v>
      </c>
      <c r="U321" s="5">
        <f aca="true" t="shared" si="431" ref="U321:U327">IF(T321=0,"",RANK(T321,T$7:T$354))</f>
      </c>
      <c r="AD321" s="5">
        <f t="shared" si="401"/>
      </c>
    </row>
    <row r="322" spans="2:30" ht="15">
      <c r="B322" s="50"/>
      <c r="C322" s="55"/>
      <c r="D322" s="58"/>
      <c r="E322" s="65"/>
      <c r="F322" s="5"/>
      <c r="G322" s="5"/>
      <c r="H322" s="5"/>
      <c r="I322" s="5">
        <f t="shared" si="424"/>
        <v>0</v>
      </c>
      <c r="J322" s="5">
        <f t="shared" si="425"/>
      </c>
      <c r="K322" s="4">
        <f t="shared" si="426"/>
        <v>0</v>
      </c>
      <c r="L322" s="5">
        <f t="shared" si="423"/>
      </c>
      <c r="M322" s="21"/>
      <c r="N322" s="22"/>
      <c r="O322" s="22"/>
      <c r="P322" s="22"/>
      <c r="Q322" s="5">
        <f t="shared" si="427"/>
        <v>0</v>
      </c>
      <c r="R322" s="5">
        <f t="shared" si="428"/>
      </c>
      <c r="S322" s="38">
        <f t="shared" si="429"/>
        <v>0</v>
      </c>
      <c r="T322" s="3">
        <f t="shared" si="430"/>
        <v>0</v>
      </c>
      <c r="U322" s="5">
        <f t="shared" si="431"/>
      </c>
      <c r="AD322" s="5">
        <f t="shared" si="401"/>
      </c>
    </row>
    <row r="323" spans="2:30" ht="15">
      <c r="B323" s="50"/>
      <c r="C323" s="55"/>
      <c r="D323" s="58"/>
      <c r="E323" s="65"/>
      <c r="F323" s="5"/>
      <c r="G323" s="5"/>
      <c r="H323" s="5"/>
      <c r="I323" s="5">
        <f t="shared" si="424"/>
        <v>0</v>
      </c>
      <c r="J323" s="5">
        <f t="shared" si="425"/>
      </c>
      <c r="K323" s="4">
        <f t="shared" si="426"/>
        <v>0</v>
      </c>
      <c r="L323" s="5">
        <f t="shared" si="423"/>
      </c>
      <c r="M323" s="21"/>
      <c r="N323" s="22"/>
      <c r="O323" s="22"/>
      <c r="P323" s="22"/>
      <c r="Q323" s="5">
        <f t="shared" si="427"/>
        <v>0</v>
      </c>
      <c r="R323" s="5">
        <f t="shared" si="428"/>
      </c>
      <c r="S323" s="38">
        <f t="shared" si="429"/>
        <v>0</v>
      </c>
      <c r="T323" s="3">
        <f t="shared" si="430"/>
        <v>0</v>
      </c>
      <c r="U323" s="5">
        <f t="shared" si="431"/>
      </c>
      <c r="AD323" s="5">
        <f t="shared" si="401"/>
      </c>
    </row>
    <row r="324" spans="2:30" ht="15">
      <c r="B324" s="50"/>
      <c r="C324" s="55"/>
      <c r="D324" s="58"/>
      <c r="E324" s="65"/>
      <c r="F324" s="5"/>
      <c r="G324" s="5"/>
      <c r="H324" s="5"/>
      <c r="I324" s="5">
        <f t="shared" si="424"/>
        <v>0</v>
      </c>
      <c r="J324" s="5">
        <f t="shared" si="425"/>
      </c>
      <c r="K324" s="4">
        <f t="shared" si="426"/>
        <v>0</v>
      </c>
      <c r="L324" s="5">
        <f t="shared" si="423"/>
      </c>
      <c r="M324" s="21"/>
      <c r="N324" s="22"/>
      <c r="O324" s="22"/>
      <c r="P324" s="22"/>
      <c r="Q324" s="5">
        <f t="shared" si="427"/>
        <v>0</v>
      </c>
      <c r="R324" s="5">
        <f t="shared" si="428"/>
      </c>
      <c r="S324" s="38">
        <f t="shared" si="429"/>
        <v>0</v>
      </c>
      <c r="T324" s="3">
        <f t="shared" si="430"/>
        <v>0</v>
      </c>
      <c r="U324" s="5">
        <f t="shared" si="431"/>
      </c>
      <c r="AD324" s="5">
        <f t="shared" si="401"/>
      </c>
    </row>
    <row r="325" spans="2:30" ht="15">
      <c r="B325" s="50"/>
      <c r="C325" s="55"/>
      <c r="D325" s="58"/>
      <c r="E325" s="65"/>
      <c r="F325" s="5"/>
      <c r="G325" s="5"/>
      <c r="H325" s="5"/>
      <c r="I325" s="5">
        <f t="shared" si="424"/>
        <v>0</v>
      </c>
      <c r="J325" s="5">
        <f t="shared" si="425"/>
      </c>
      <c r="K325" s="4">
        <f t="shared" si="426"/>
        <v>0</v>
      </c>
      <c r="L325" s="5">
        <f t="shared" si="423"/>
      </c>
      <c r="M325" s="21"/>
      <c r="N325" s="22"/>
      <c r="O325" s="22"/>
      <c r="P325" s="22"/>
      <c r="Q325" s="5">
        <f t="shared" si="427"/>
        <v>0</v>
      </c>
      <c r="R325" s="5">
        <f t="shared" si="428"/>
      </c>
      <c r="S325" s="38">
        <f t="shared" si="429"/>
        <v>0</v>
      </c>
      <c r="T325" s="3">
        <f t="shared" si="430"/>
        <v>0</v>
      </c>
      <c r="U325" s="5">
        <f t="shared" si="431"/>
      </c>
      <c r="AD325" s="5">
        <f t="shared" si="401"/>
      </c>
    </row>
    <row r="326" spans="2:30" ht="15">
      <c r="B326" s="50"/>
      <c r="C326" s="55"/>
      <c r="D326" s="58"/>
      <c r="E326" s="65"/>
      <c r="F326" s="5"/>
      <c r="G326" s="5"/>
      <c r="H326" s="5"/>
      <c r="I326" s="5">
        <f t="shared" si="424"/>
        <v>0</v>
      </c>
      <c r="J326" s="5">
        <f t="shared" si="425"/>
      </c>
      <c r="K326" s="4">
        <f t="shared" si="426"/>
        <v>0</v>
      </c>
      <c r="L326" s="5">
        <f t="shared" si="423"/>
      </c>
      <c r="M326" s="21"/>
      <c r="N326" s="22"/>
      <c r="O326" s="22"/>
      <c r="P326" s="22"/>
      <c r="Q326" s="5">
        <f t="shared" si="427"/>
        <v>0</v>
      </c>
      <c r="R326" s="5">
        <f t="shared" si="428"/>
      </c>
      <c r="S326" s="38">
        <f t="shared" si="429"/>
        <v>0</v>
      </c>
      <c r="T326" s="3">
        <f t="shared" si="430"/>
        <v>0</v>
      </c>
      <c r="U326" s="5">
        <f t="shared" si="431"/>
      </c>
      <c r="AD326" s="5">
        <f t="shared" si="401"/>
      </c>
    </row>
    <row r="327" spans="2:30" ht="15">
      <c r="B327" s="50"/>
      <c r="C327" s="55"/>
      <c r="D327" s="58"/>
      <c r="E327" s="65"/>
      <c r="F327" s="5"/>
      <c r="G327" s="5"/>
      <c r="H327" s="5"/>
      <c r="I327" s="5">
        <f t="shared" si="424"/>
        <v>0</v>
      </c>
      <c r="J327" s="5">
        <f t="shared" si="425"/>
      </c>
      <c r="K327" s="4">
        <f t="shared" si="426"/>
        <v>0</v>
      </c>
      <c r="L327" s="5">
        <f t="shared" si="423"/>
      </c>
      <c r="M327" s="21"/>
      <c r="N327" s="22"/>
      <c r="O327" s="22"/>
      <c r="P327" s="22"/>
      <c r="Q327" s="5">
        <f t="shared" si="427"/>
        <v>0</v>
      </c>
      <c r="R327" s="5">
        <f t="shared" si="428"/>
      </c>
      <c r="S327" s="38">
        <f t="shared" si="429"/>
        <v>0</v>
      </c>
      <c r="T327" s="3">
        <f t="shared" si="430"/>
        <v>0</v>
      </c>
      <c r="U327" s="5">
        <f t="shared" si="431"/>
      </c>
      <c r="AD327" s="5">
        <f aca="true" t="shared" si="432" ref="AD327:AD355">IF(AC327=0,"",RANK(AC327,AC$7:AC$354))</f>
      </c>
    </row>
    <row r="328" spans="2:30" ht="15">
      <c r="B328" s="50"/>
      <c r="C328" s="55"/>
      <c r="D328" s="58"/>
      <c r="E328" s="65"/>
      <c r="F328" s="5"/>
      <c r="G328" s="5"/>
      <c r="H328" s="5"/>
      <c r="I328" s="5"/>
      <c r="J328" s="5"/>
      <c r="K328" s="4"/>
      <c r="L328" s="5">
        <f t="shared" si="423"/>
      </c>
      <c r="M328" s="21"/>
      <c r="N328" s="22"/>
      <c r="O328" s="22"/>
      <c r="P328" s="22"/>
      <c r="Q328" s="5"/>
      <c r="R328" s="5"/>
      <c r="S328" s="38"/>
      <c r="T328" s="3"/>
      <c r="U328" s="5"/>
      <c r="AD328" s="5">
        <f t="shared" si="432"/>
      </c>
    </row>
    <row r="329" spans="2:30" ht="15">
      <c r="B329" s="50"/>
      <c r="C329" s="55"/>
      <c r="D329" s="58"/>
      <c r="E329" s="65"/>
      <c r="F329" s="5"/>
      <c r="G329" s="5"/>
      <c r="H329" s="5"/>
      <c r="I329" s="5"/>
      <c r="J329" s="5">
        <f>IF(E329="","",RANK(I329,I$7:I$346))</f>
      </c>
      <c r="K329" s="4"/>
      <c r="L329" s="5">
        <f t="shared" si="423"/>
      </c>
      <c r="M329" s="21"/>
      <c r="N329" s="22"/>
      <c r="O329" s="22"/>
      <c r="P329" s="22"/>
      <c r="Q329" s="5">
        <f>SUM(N329:P329)</f>
        <v>0</v>
      </c>
      <c r="R329" s="5">
        <f>IF(M329="","",RANK(Q329,Q$7:Q$354))</f>
      </c>
      <c r="S329" s="38">
        <f>IF(R329="",0,Q$355+1-R329)</f>
        <v>0</v>
      </c>
      <c r="T329" s="3">
        <f>S329+K329</f>
        <v>0</v>
      </c>
      <c r="U329" s="5">
        <f>IF(T329=0,"",RANK(T329,T$7:T$354))</f>
      </c>
      <c r="AD329" s="5">
        <f t="shared" si="432"/>
      </c>
    </row>
    <row r="330" spans="2:30" ht="15">
      <c r="B330" s="50"/>
      <c r="C330" s="55"/>
      <c r="D330" s="58"/>
      <c r="E330" s="65"/>
      <c r="F330" s="5"/>
      <c r="G330" s="5"/>
      <c r="H330" s="5"/>
      <c r="I330" s="5">
        <f>SUM(F330:H330)</f>
        <v>0</v>
      </c>
      <c r="J330" s="5">
        <f>IF(E330="","",RANK(I330,I$7:I$346))</f>
      </c>
      <c r="K330" s="4">
        <f>IF(J330="",0,I$355+1-J330)</f>
        <v>0</v>
      </c>
      <c r="L330" s="5">
        <f t="shared" si="423"/>
      </c>
      <c r="M330" s="21"/>
      <c r="N330" s="22"/>
      <c r="O330" s="22"/>
      <c r="P330" s="22"/>
      <c r="Q330" s="5">
        <f>SUM(N330:P330)</f>
        <v>0</v>
      </c>
      <c r="R330" s="5">
        <f>IF(M330="","",RANK(Q330,Q$7:Q$354))</f>
      </c>
      <c r="S330" s="38">
        <f>IF(R330="",0,Q$355+1-R330)</f>
        <v>0</v>
      </c>
      <c r="T330" s="3">
        <f>S330+K330</f>
        <v>0</v>
      </c>
      <c r="U330" s="5">
        <f>IF(T330=0,"",RANK(T330,T$7:T$354))</f>
      </c>
      <c r="AD330" s="5">
        <f t="shared" si="432"/>
      </c>
    </row>
    <row r="331" spans="2:30" ht="15">
      <c r="B331" s="50"/>
      <c r="C331" s="55"/>
      <c r="D331" s="58"/>
      <c r="E331" s="65"/>
      <c r="F331" s="5"/>
      <c r="G331" s="5"/>
      <c r="H331" s="5"/>
      <c r="I331" s="5">
        <f>SUM(F331:H331)</f>
        <v>0</v>
      </c>
      <c r="J331" s="5">
        <f>IF(E331="","",RANK(I331,I$7:I$346))</f>
      </c>
      <c r="K331" s="4">
        <f>IF(J331="",0,I$355+1-J331)</f>
        <v>0</v>
      </c>
      <c r="L331" s="5">
        <f t="shared" si="423"/>
      </c>
      <c r="M331" s="21"/>
      <c r="N331" s="22"/>
      <c r="O331" s="22"/>
      <c r="P331" s="22"/>
      <c r="Q331" s="5">
        <f>SUM(N331:P331)</f>
        <v>0</v>
      </c>
      <c r="R331" s="5">
        <f>IF(M331="","",RANK(Q331,Q$7:Q$354))</f>
      </c>
      <c r="S331" s="38">
        <f>IF(R331="",0,Q$355+1-R331)</f>
        <v>0</v>
      </c>
      <c r="T331" s="3">
        <f>S331+K331</f>
        <v>0</v>
      </c>
      <c r="U331" s="5">
        <f>IF(T331=0,"",RANK(T331,T$7:T$354))</f>
      </c>
      <c r="AD331" s="5">
        <f t="shared" si="432"/>
      </c>
    </row>
    <row r="332" spans="2:30" ht="15">
      <c r="B332" s="50"/>
      <c r="C332" s="55"/>
      <c r="D332" s="58"/>
      <c r="E332" s="65"/>
      <c r="F332" s="5"/>
      <c r="G332" s="5"/>
      <c r="H332" s="5"/>
      <c r="I332" s="5"/>
      <c r="J332" s="5"/>
      <c r="K332" s="4"/>
      <c r="L332" s="5">
        <f t="shared" si="423"/>
      </c>
      <c r="M332" s="21"/>
      <c r="N332" s="22"/>
      <c r="O332" s="22"/>
      <c r="P332" s="22"/>
      <c r="Q332" s="5"/>
      <c r="R332" s="5"/>
      <c r="S332" s="38"/>
      <c r="T332" s="3"/>
      <c r="U332" s="5"/>
      <c r="AD332" s="5">
        <f t="shared" si="432"/>
      </c>
    </row>
    <row r="333" spans="2:30" ht="15">
      <c r="B333" s="50"/>
      <c r="C333" s="55"/>
      <c r="D333" s="58"/>
      <c r="E333" s="65"/>
      <c r="F333" s="5"/>
      <c r="G333" s="5"/>
      <c r="H333" s="5"/>
      <c r="I333" s="5">
        <f>SUM(F333:H333)</f>
        <v>0</v>
      </c>
      <c r="J333" s="5">
        <f>IF(E333="","",RANK(I333,I$7:I$346))</f>
      </c>
      <c r="K333" s="4">
        <f>IF(J333="",0,I$355+1-J333)</f>
        <v>0</v>
      </c>
      <c r="L333" s="5">
        <f t="shared" si="423"/>
      </c>
      <c r="M333" s="21"/>
      <c r="N333" s="22"/>
      <c r="O333" s="22"/>
      <c r="P333" s="22"/>
      <c r="Q333" s="5">
        <f>SUM(N333:P333)</f>
        <v>0</v>
      </c>
      <c r="R333" s="5">
        <f>IF(M333="","",RANK(Q333,Q$7:Q$354))</f>
      </c>
      <c r="S333" s="38">
        <f>IF(R333="",0,Q$355+1-R333)</f>
        <v>0</v>
      </c>
      <c r="T333" s="3">
        <f>S333+K333</f>
        <v>0</v>
      </c>
      <c r="U333" s="5">
        <f>IF(T333=0,"",RANK(T333,T$7:T$354))</f>
      </c>
      <c r="AD333" s="5">
        <f t="shared" si="432"/>
      </c>
    </row>
    <row r="334" spans="2:30" ht="15">
      <c r="B334" s="50"/>
      <c r="C334" s="55"/>
      <c r="D334" s="58"/>
      <c r="E334" s="65"/>
      <c r="F334" s="5"/>
      <c r="G334" s="5"/>
      <c r="H334" s="5"/>
      <c r="I334" s="5">
        <f>SUM(F334:H334)</f>
        <v>0</v>
      </c>
      <c r="J334" s="5">
        <f>IF(E334="","",RANK(I334,I$7:I$346))</f>
      </c>
      <c r="K334" s="4">
        <f>IF(J334="",0,I$355+1-J334)</f>
        <v>0</v>
      </c>
      <c r="L334" s="5">
        <f t="shared" si="423"/>
      </c>
      <c r="M334" s="21"/>
      <c r="N334" s="22"/>
      <c r="O334" s="22"/>
      <c r="P334" s="22"/>
      <c r="Q334" s="5">
        <f>SUM(N334:P334)</f>
        <v>0</v>
      </c>
      <c r="R334" s="5">
        <f>IF(M334="","",RANK(Q334,Q$7:Q$354))</f>
      </c>
      <c r="S334" s="38">
        <f>IF(R334="",0,Q$355+1-R334)</f>
        <v>0</v>
      </c>
      <c r="T334" s="3">
        <f>S334+K334</f>
        <v>0</v>
      </c>
      <c r="U334" s="5">
        <f>IF(T334=0,"",RANK(T334,T$7:T$354))</f>
      </c>
      <c r="AD334" s="5">
        <f t="shared" si="432"/>
      </c>
    </row>
    <row r="335" spans="2:30" ht="15">
      <c r="B335" s="50"/>
      <c r="C335" s="55"/>
      <c r="D335" s="58"/>
      <c r="E335" s="65"/>
      <c r="F335" s="5"/>
      <c r="G335" s="5"/>
      <c r="H335" s="5"/>
      <c r="I335" s="5"/>
      <c r="J335" s="5">
        <f>IF(E335="","",RANK(I335,I$7:I$346))</f>
      </c>
      <c r="K335" s="4"/>
      <c r="L335" s="5">
        <f t="shared" si="423"/>
      </c>
      <c r="M335" s="43"/>
      <c r="N335" s="44"/>
      <c r="O335" s="44"/>
      <c r="P335" s="44"/>
      <c r="Q335" s="5">
        <f>SUM(N335:P335)</f>
        <v>0</v>
      </c>
      <c r="R335" s="5">
        <f>IF(M335="","",RANK(Q335,Q$7:Q$354))</f>
      </c>
      <c r="S335" s="38">
        <f>IF(R335="",0,Q$355+1-R335)</f>
        <v>0</v>
      </c>
      <c r="T335" s="3">
        <f>S335+K335</f>
        <v>0</v>
      </c>
      <c r="U335" s="5">
        <f>IF(T335=0,"",RANK(T335,T$7:T$354))</f>
      </c>
      <c r="AD335" s="5">
        <f t="shared" si="432"/>
      </c>
    </row>
    <row r="336" spans="2:30" ht="15">
      <c r="B336" s="50"/>
      <c r="C336" s="55"/>
      <c r="D336" s="58"/>
      <c r="E336" s="65"/>
      <c r="F336" s="5"/>
      <c r="G336" s="5"/>
      <c r="H336" s="5"/>
      <c r="I336" s="5"/>
      <c r="J336" s="5"/>
      <c r="K336" s="4"/>
      <c r="L336" s="5">
        <f t="shared" si="423"/>
      </c>
      <c r="M336" s="43"/>
      <c r="N336" s="44"/>
      <c r="O336" s="44"/>
      <c r="P336" s="44"/>
      <c r="Q336" s="5"/>
      <c r="R336" s="5"/>
      <c r="S336" s="38"/>
      <c r="T336" s="3"/>
      <c r="U336" s="5"/>
      <c r="AD336" s="5">
        <f t="shared" si="432"/>
      </c>
    </row>
    <row r="337" spans="2:30" ht="15">
      <c r="B337" s="50"/>
      <c r="C337" s="55"/>
      <c r="D337" s="58"/>
      <c r="E337" s="65"/>
      <c r="F337" s="5"/>
      <c r="G337" s="5"/>
      <c r="H337" s="5"/>
      <c r="I337" s="5"/>
      <c r="J337" s="5"/>
      <c r="K337" s="4"/>
      <c r="L337" s="5">
        <f t="shared" si="423"/>
      </c>
      <c r="M337" s="43"/>
      <c r="N337" s="44"/>
      <c r="O337" s="44"/>
      <c r="P337" s="44"/>
      <c r="Q337" s="5"/>
      <c r="R337" s="5"/>
      <c r="S337" s="38"/>
      <c r="T337" s="3"/>
      <c r="U337" s="5"/>
      <c r="AD337" s="5">
        <f t="shared" si="432"/>
      </c>
    </row>
    <row r="338" spans="2:30" ht="15">
      <c r="B338" s="50"/>
      <c r="C338" s="55"/>
      <c r="D338" s="58"/>
      <c r="E338" s="65"/>
      <c r="F338" s="5"/>
      <c r="G338" s="5"/>
      <c r="H338" s="5"/>
      <c r="I338" s="5">
        <f>SUM(F338:H338)</f>
        <v>0</v>
      </c>
      <c r="J338" s="5">
        <f>IF(E338="","",RANK(I338,I$7:I$346))</f>
      </c>
      <c r="K338" s="4">
        <f>IF(J338="",0,I$355+1-J338)</f>
        <v>0</v>
      </c>
      <c r="L338" s="5">
        <f t="shared" si="423"/>
      </c>
      <c r="M338" s="43"/>
      <c r="N338" s="44"/>
      <c r="O338" s="44"/>
      <c r="P338" s="44"/>
      <c r="Q338" s="4">
        <f>SUM(N338:P338)</f>
        <v>0</v>
      </c>
      <c r="R338" s="5">
        <f>IF(M338="","",RANK(Q338,Q$7:Q$354))</f>
      </c>
      <c r="S338" s="38">
        <f>IF(R338="",0,Q$355+1-R338)</f>
        <v>0</v>
      </c>
      <c r="T338" s="3">
        <f>S338+K338</f>
        <v>0</v>
      </c>
      <c r="U338" s="5">
        <f>IF(T338=0,"",RANK(T338,T$7:T$354))</f>
      </c>
      <c r="AD338" s="5">
        <f t="shared" si="432"/>
      </c>
    </row>
    <row r="339" spans="2:30" ht="15">
      <c r="B339" s="50"/>
      <c r="C339" s="55"/>
      <c r="D339" s="58"/>
      <c r="E339" s="65"/>
      <c r="F339" s="5"/>
      <c r="G339" s="5"/>
      <c r="H339" s="5"/>
      <c r="I339" s="5"/>
      <c r="J339" s="5"/>
      <c r="K339" s="4"/>
      <c r="L339" s="5">
        <f t="shared" si="423"/>
      </c>
      <c r="M339" s="43"/>
      <c r="N339" s="44"/>
      <c r="O339" s="44"/>
      <c r="P339" s="44"/>
      <c r="Q339" s="4"/>
      <c r="R339" s="5"/>
      <c r="S339" s="38"/>
      <c r="T339" s="3"/>
      <c r="U339" s="5"/>
      <c r="AD339" s="5">
        <f t="shared" si="432"/>
      </c>
    </row>
    <row r="340" spans="2:30" ht="15">
      <c r="B340" s="50"/>
      <c r="C340" s="55"/>
      <c r="D340" s="58"/>
      <c r="E340" s="65"/>
      <c r="F340" s="5"/>
      <c r="G340" s="5"/>
      <c r="H340" s="5"/>
      <c r="I340" s="5">
        <f>SUM(F340:H340)</f>
        <v>0</v>
      </c>
      <c r="J340" s="5">
        <f>IF(E340="","",RANK(I340,I$7:I$346))</f>
      </c>
      <c r="K340" s="4">
        <f>IF(J340="",0,I$355+1-J340)</f>
        <v>0</v>
      </c>
      <c r="L340" s="5">
        <f aca="true" t="shared" si="433" ref="L340:L353">IF(E340="","",RANK(K340,K$7:K$350))</f>
      </c>
      <c r="M340" s="21"/>
      <c r="N340" s="22"/>
      <c r="O340" s="22"/>
      <c r="P340" s="22"/>
      <c r="Q340" s="4">
        <f>SUM(N340:P340)</f>
        <v>0</v>
      </c>
      <c r="R340" s="5">
        <f>IF(M340="","",RANK(Q340,Q$7:Q$354))</f>
      </c>
      <c r="S340" s="38">
        <f>IF(R340="",0,Q$355+1-R340)</f>
        <v>0</v>
      </c>
      <c r="T340" s="3">
        <f>S340+K340</f>
        <v>0</v>
      </c>
      <c r="U340" s="5">
        <f>IF(T340=0,"",RANK(T340,T$7:T$354))</f>
      </c>
      <c r="AD340" s="5">
        <f t="shared" si="432"/>
      </c>
    </row>
    <row r="341" spans="2:30" ht="15">
      <c r="B341" s="50"/>
      <c r="C341" s="55"/>
      <c r="D341" s="58"/>
      <c r="E341" s="65"/>
      <c r="F341" s="5"/>
      <c r="G341" s="5"/>
      <c r="H341" s="5"/>
      <c r="I341" s="5">
        <f>SUM(F341:H341)</f>
        <v>0</v>
      </c>
      <c r="J341" s="5">
        <f>IF(E341="","",RANK(I341,I$7:I$346))</f>
      </c>
      <c r="K341" s="4">
        <f>IF(J341="",0,I$355+1-J341)</f>
        <v>0</v>
      </c>
      <c r="L341" s="5">
        <f t="shared" si="433"/>
      </c>
      <c r="M341" s="21"/>
      <c r="N341" s="22"/>
      <c r="O341" s="22"/>
      <c r="P341" s="22"/>
      <c r="Q341" s="4">
        <f>SUM(N341:P341)</f>
        <v>0</v>
      </c>
      <c r="R341" s="5">
        <f>IF(M341="","",RANK(Q341,Q$7:Q$354))</f>
      </c>
      <c r="S341" s="38">
        <f>IF(R341="",0,Q$355+1-R341)</f>
        <v>0</v>
      </c>
      <c r="T341" s="3">
        <f>S341+K341</f>
        <v>0</v>
      </c>
      <c r="U341" s="5">
        <f>IF(T341=0,"",RANK(T341,T$7:T$354))</f>
      </c>
      <c r="AD341" s="5">
        <f t="shared" si="432"/>
      </c>
    </row>
    <row r="342" spans="2:30" ht="15">
      <c r="B342" s="50"/>
      <c r="C342" s="55"/>
      <c r="D342" s="58"/>
      <c r="E342" s="65"/>
      <c r="F342" s="5"/>
      <c r="G342" s="5"/>
      <c r="H342" s="5"/>
      <c r="I342" s="5">
        <f>SUM(F342:H342)</f>
        <v>0</v>
      </c>
      <c r="J342" s="5">
        <f>IF(E342="","",RANK(I342,I$7:I$346))</f>
      </c>
      <c r="K342" s="4">
        <f>IF(J342="",0,I$355+1-J342)</f>
        <v>0</v>
      </c>
      <c r="L342" s="5">
        <f t="shared" si="433"/>
      </c>
      <c r="M342" s="21"/>
      <c r="N342" s="22"/>
      <c r="O342" s="22"/>
      <c r="P342" s="22"/>
      <c r="Q342" s="4">
        <f>SUM(N342:P342)</f>
        <v>0</v>
      </c>
      <c r="R342" s="5">
        <f>IF(M342="","",RANK(Q342,Q$7:Q$354))</f>
      </c>
      <c r="S342" s="38">
        <f>IF(R342="",0,Q$355+1-R342)</f>
        <v>0</v>
      </c>
      <c r="T342" s="3">
        <f>S342+K342</f>
        <v>0</v>
      </c>
      <c r="U342" s="5">
        <f>IF(T342=0,"",RANK(T342,T$7:T$354))</f>
      </c>
      <c r="AD342" s="5">
        <f t="shared" si="432"/>
      </c>
    </row>
    <row r="343" spans="2:30" ht="15">
      <c r="B343" s="50"/>
      <c r="C343" s="55"/>
      <c r="D343" s="58"/>
      <c r="E343" s="65"/>
      <c r="F343" s="5"/>
      <c r="G343" s="5"/>
      <c r="H343" s="5"/>
      <c r="I343" s="5"/>
      <c r="J343" s="5"/>
      <c r="K343" s="4"/>
      <c r="L343" s="5">
        <f t="shared" si="433"/>
      </c>
      <c r="M343" s="21"/>
      <c r="N343" s="22"/>
      <c r="O343" s="22"/>
      <c r="P343" s="22"/>
      <c r="Q343" s="4"/>
      <c r="R343" s="5"/>
      <c r="S343" s="38"/>
      <c r="T343" s="3"/>
      <c r="U343" s="5"/>
      <c r="AD343" s="5">
        <f t="shared" si="432"/>
      </c>
    </row>
    <row r="344" spans="2:30" ht="15">
      <c r="B344" s="50"/>
      <c r="C344" s="55"/>
      <c r="D344" s="58"/>
      <c r="E344" s="65"/>
      <c r="F344" s="5"/>
      <c r="G344" s="5"/>
      <c r="H344" s="5"/>
      <c r="I344" s="5"/>
      <c r="J344" s="5"/>
      <c r="K344" s="4"/>
      <c r="L344" s="5">
        <f t="shared" si="433"/>
      </c>
      <c r="M344" s="21"/>
      <c r="N344" s="22"/>
      <c r="O344" s="22"/>
      <c r="P344" s="22"/>
      <c r="Q344" s="4"/>
      <c r="R344" s="5"/>
      <c r="S344" s="38"/>
      <c r="T344" s="3"/>
      <c r="U344" s="5"/>
      <c r="AD344" s="5">
        <f t="shared" si="432"/>
      </c>
    </row>
    <row r="345" spans="2:30" ht="15">
      <c r="B345" s="50"/>
      <c r="C345" s="55"/>
      <c r="D345" s="58"/>
      <c r="E345" s="65"/>
      <c r="F345" s="5"/>
      <c r="G345" s="5"/>
      <c r="H345" s="5"/>
      <c r="I345" s="5">
        <f>SUM(F345:H345)</f>
        <v>0</v>
      </c>
      <c r="J345" s="5">
        <f>IF(E345="","",RANK(I345,I$7:I$346))</f>
      </c>
      <c r="K345" s="4">
        <f>IF(J345="",0,I$355+1-J345)</f>
        <v>0</v>
      </c>
      <c r="L345" s="5">
        <f t="shared" si="433"/>
      </c>
      <c r="M345" s="21"/>
      <c r="N345" s="22"/>
      <c r="O345" s="22"/>
      <c r="P345" s="22"/>
      <c r="Q345" s="4">
        <f>SUM(N345:P345)</f>
        <v>0</v>
      </c>
      <c r="R345" s="5">
        <f>IF(M345="","",RANK(Q345,Q$7:Q$354))</f>
      </c>
      <c r="S345" s="38">
        <f>IF(R345="",0,Q$355+1-R345)</f>
        <v>0</v>
      </c>
      <c r="T345" s="3">
        <f>S345+K345</f>
        <v>0</v>
      </c>
      <c r="U345" s="5">
        <f>IF(T345=0,"",RANK(T345,T$7:T$354))</f>
      </c>
      <c r="AD345" s="5">
        <f t="shared" si="432"/>
      </c>
    </row>
    <row r="346" spans="2:30" ht="15">
      <c r="B346" s="80"/>
      <c r="C346" s="81"/>
      <c r="D346" s="83"/>
      <c r="E346" s="84"/>
      <c r="F346" s="85"/>
      <c r="G346" s="85"/>
      <c r="H346" s="85"/>
      <c r="I346" s="85"/>
      <c r="J346" s="85"/>
      <c r="K346" s="13"/>
      <c r="L346" s="5">
        <f t="shared" si="433"/>
      </c>
      <c r="M346" s="21"/>
      <c r="N346" s="22"/>
      <c r="O346" s="22"/>
      <c r="P346" s="22"/>
      <c r="Q346" s="4">
        <f>SUM(N346:P346)</f>
        <v>0</v>
      </c>
      <c r="R346" s="5">
        <f aca="true" t="shared" si="434" ref="R346:R353">IF(M346="","",RANK(Q346,Q$9:Q$354))</f>
      </c>
      <c r="S346" s="38">
        <f>IF(R346="",0,Q$355+1-R346)</f>
        <v>0</v>
      </c>
      <c r="T346" s="3">
        <f>S346+K346</f>
        <v>0</v>
      </c>
      <c r="U346" s="5">
        <f aca="true" t="shared" si="435" ref="U346:U353">IF(T346=0,"",RANK(T346,T$9:T$354))</f>
      </c>
      <c r="AD346" s="5">
        <f t="shared" si="432"/>
      </c>
    </row>
    <row r="347" spans="2:30" ht="15">
      <c r="B347" s="50"/>
      <c r="C347" s="55"/>
      <c r="D347" s="58"/>
      <c r="E347" s="65"/>
      <c r="F347" s="5"/>
      <c r="G347" s="5"/>
      <c r="H347" s="5"/>
      <c r="I347" s="5"/>
      <c r="J347" s="5">
        <f aca="true" t="shared" si="436" ref="J347:J353">IF(E347="","",RANK(I347,I$9:I$346))</f>
      </c>
      <c r="K347" s="4">
        <f aca="true" t="shared" si="437" ref="K347:K354">IF(J347="",0,I$355+1-J347)</f>
        <v>0</v>
      </c>
      <c r="L347" s="5">
        <f t="shared" si="433"/>
      </c>
      <c r="M347" s="21"/>
      <c r="N347" s="22"/>
      <c r="O347" s="22"/>
      <c r="P347" s="22"/>
      <c r="Q347" s="4"/>
      <c r="R347" s="5">
        <f t="shared" si="434"/>
      </c>
      <c r="S347" s="38">
        <f aca="true" t="shared" si="438" ref="S347:S353">IF(R347="",0,Q$355+1-R347)</f>
        <v>0</v>
      </c>
      <c r="T347" s="3">
        <f aca="true" t="shared" si="439" ref="T347:T353">S347+K347</f>
        <v>0</v>
      </c>
      <c r="U347" s="5">
        <f t="shared" si="435"/>
      </c>
      <c r="AD347" s="5">
        <f t="shared" si="432"/>
      </c>
    </row>
    <row r="348" spans="2:30" ht="15">
      <c r="B348" s="50"/>
      <c r="C348" s="55"/>
      <c r="D348" s="58"/>
      <c r="E348" s="65"/>
      <c r="F348" s="5"/>
      <c r="G348" s="5"/>
      <c r="H348" s="5"/>
      <c r="I348" s="5">
        <f>SUM(F348:H348)</f>
        <v>0</v>
      </c>
      <c r="J348" s="5">
        <f t="shared" si="436"/>
      </c>
      <c r="K348" s="4">
        <f t="shared" si="437"/>
        <v>0</v>
      </c>
      <c r="L348" s="5">
        <f t="shared" si="433"/>
      </c>
      <c r="M348" s="21"/>
      <c r="N348" s="22"/>
      <c r="O348" s="22"/>
      <c r="P348" s="22"/>
      <c r="Q348" s="4">
        <f aca="true" t="shared" si="440" ref="Q348:Q353">SUM(N348:P348)</f>
        <v>0</v>
      </c>
      <c r="R348" s="5">
        <f t="shared" si="434"/>
      </c>
      <c r="S348" s="38">
        <f t="shared" si="438"/>
        <v>0</v>
      </c>
      <c r="T348" s="3">
        <f t="shared" si="439"/>
        <v>0</v>
      </c>
      <c r="U348" s="5">
        <f t="shared" si="435"/>
      </c>
      <c r="AD348" s="5">
        <f t="shared" si="432"/>
      </c>
    </row>
    <row r="349" spans="2:30" ht="15">
      <c r="B349" s="50"/>
      <c r="C349" s="55"/>
      <c r="D349" s="58"/>
      <c r="E349" s="65"/>
      <c r="F349" s="5"/>
      <c r="G349" s="5"/>
      <c r="H349" s="5"/>
      <c r="I349" s="5"/>
      <c r="J349" s="5">
        <f t="shared" si="436"/>
      </c>
      <c r="K349" s="4">
        <f t="shared" si="437"/>
        <v>0</v>
      </c>
      <c r="L349" s="5">
        <f t="shared" si="433"/>
      </c>
      <c r="M349" s="21"/>
      <c r="N349" s="22"/>
      <c r="O349" s="22"/>
      <c r="P349" s="22"/>
      <c r="Q349" s="4">
        <f t="shared" si="440"/>
        <v>0</v>
      </c>
      <c r="R349" s="5">
        <f t="shared" si="434"/>
      </c>
      <c r="S349" s="38">
        <f t="shared" si="438"/>
        <v>0</v>
      </c>
      <c r="T349" s="3">
        <f t="shared" si="439"/>
        <v>0</v>
      </c>
      <c r="U349" s="5">
        <f t="shared" si="435"/>
      </c>
      <c r="AD349" s="5">
        <f t="shared" si="432"/>
      </c>
    </row>
    <row r="350" spans="2:30" ht="15">
      <c r="B350" s="50"/>
      <c r="C350" s="55"/>
      <c r="D350" s="58"/>
      <c r="E350" s="65"/>
      <c r="F350" s="5"/>
      <c r="G350" s="5"/>
      <c r="H350" s="5"/>
      <c r="I350" s="5">
        <f>SUM(F350:H350)</f>
        <v>0</v>
      </c>
      <c r="J350" s="5">
        <f t="shared" si="436"/>
      </c>
      <c r="K350" s="4">
        <f t="shared" si="437"/>
        <v>0</v>
      </c>
      <c r="L350" s="5">
        <f t="shared" si="433"/>
      </c>
      <c r="M350" s="21"/>
      <c r="N350" s="22"/>
      <c r="O350" s="22"/>
      <c r="P350" s="22"/>
      <c r="Q350" s="4">
        <f t="shared" si="440"/>
        <v>0</v>
      </c>
      <c r="R350" s="5">
        <f t="shared" si="434"/>
      </c>
      <c r="S350" s="38">
        <f t="shared" si="438"/>
        <v>0</v>
      </c>
      <c r="T350" s="3">
        <f t="shared" si="439"/>
        <v>0</v>
      </c>
      <c r="U350" s="5">
        <f t="shared" si="435"/>
      </c>
      <c r="AD350" s="5">
        <f t="shared" si="432"/>
      </c>
    </row>
    <row r="351" spans="2:30" ht="15">
      <c r="B351" s="50"/>
      <c r="C351" s="55"/>
      <c r="D351" s="58"/>
      <c r="E351" s="65"/>
      <c r="F351" s="5"/>
      <c r="G351" s="5"/>
      <c r="H351" s="5"/>
      <c r="I351" s="5"/>
      <c r="J351" s="5">
        <f t="shared" si="436"/>
      </c>
      <c r="K351" s="4">
        <f t="shared" si="437"/>
        <v>0</v>
      </c>
      <c r="L351" s="5">
        <f t="shared" si="433"/>
      </c>
      <c r="M351" s="43"/>
      <c r="N351" s="44"/>
      <c r="O351" s="44"/>
      <c r="P351" s="44"/>
      <c r="Q351" s="4">
        <f t="shared" si="440"/>
        <v>0</v>
      </c>
      <c r="R351" s="5">
        <f t="shared" si="434"/>
      </c>
      <c r="S351" s="38">
        <f t="shared" si="438"/>
        <v>0</v>
      </c>
      <c r="T351" s="3">
        <f t="shared" si="439"/>
        <v>0</v>
      </c>
      <c r="U351" s="5">
        <f t="shared" si="435"/>
      </c>
      <c r="AD351" s="5">
        <f t="shared" si="432"/>
      </c>
    </row>
    <row r="352" spans="2:30" ht="15">
      <c r="B352" s="50"/>
      <c r="C352" s="55"/>
      <c r="D352" s="58"/>
      <c r="E352" s="65"/>
      <c r="F352" s="5"/>
      <c r="G352" s="5"/>
      <c r="H352" s="5"/>
      <c r="I352" s="5">
        <f>SUM(F352:H352)</f>
        <v>0</v>
      </c>
      <c r="J352" s="5">
        <f t="shared" si="436"/>
      </c>
      <c r="K352" s="4">
        <f t="shared" si="437"/>
        <v>0</v>
      </c>
      <c r="L352" s="5">
        <f t="shared" si="433"/>
      </c>
      <c r="M352" s="43"/>
      <c r="N352" s="44"/>
      <c r="O352" s="44"/>
      <c r="P352" s="44"/>
      <c r="Q352" s="4">
        <f t="shared" si="440"/>
        <v>0</v>
      </c>
      <c r="R352" s="5">
        <f t="shared" si="434"/>
      </c>
      <c r="S352" s="38">
        <f t="shared" si="438"/>
        <v>0</v>
      </c>
      <c r="T352" s="3">
        <f t="shared" si="439"/>
        <v>0</v>
      </c>
      <c r="U352" s="5">
        <f t="shared" si="435"/>
      </c>
      <c r="AD352" s="5">
        <f t="shared" si="432"/>
      </c>
    </row>
    <row r="353" spans="2:30" ht="15">
      <c r="B353" s="50"/>
      <c r="C353" s="55"/>
      <c r="D353" s="58"/>
      <c r="E353" s="65"/>
      <c r="F353" s="5"/>
      <c r="G353" s="5"/>
      <c r="H353" s="5"/>
      <c r="I353" s="5"/>
      <c r="J353" s="5">
        <f t="shared" si="436"/>
      </c>
      <c r="K353" s="4">
        <f t="shared" si="437"/>
        <v>0</v>
      </c>
      <c r="L353" s="5">
        <f t="shared" si="433"/>
      </c>
      <c r="M353" s="21"/>
      <c r="N353" s="22"/>
      <c r="O353" s="22"/>
      <c r="P353" s="22"/>
      <c r="Q353" s="4">
        <f t="shared" si="440"/>
        <v>0</v>
      </c>
      <c r="R353" s="5">
        <f t="shared" si="434"/>
      </c>
      <c r="S353" s="38">
        <f t="shared" si="438"/>
        <v>0</v>
      </c>
      <c r="T353" s="3">
        <f t="shared" si="439"/>
        <v>0</v>
      </c>
      <c r="U353" s="5">
        <f t="shared" si="435"/>
      </c>
      <c r="AD353" s="5">
        <f t="shared" si="432"/>
      </c>
    </row>
    <row r="354" spans="2:30" ht="15.75" thickBot="1">
      <c r="B354" s="54"/>
      <c r="C354" s="56"/>
      <c r="D354" s="57"/>
      <c r="E354" s="65"/>
      <c r="F354" s="5"/>
      <c r="G354" s="5"/>
      <c r="H354" s="5"/>
      <c r="I354" s="5">
        <f>SUM(F354:H354)</f>
        <v>0</v>
      </c>
      <c r="J354" s="5">
        <f>IF(E354="","",RANK(I354,I$12:I$354))</f>
      </c>
      <c r="K354" s="5">
        <f t="shared" si="437"/>
        <v>0</v>
      </c>
      <c r="L354" s="5"/>
      <c r="M354" s="43"/>
      <c r="N354" s="44"/>
      <c r="O354" s="44"/>
      <c r="P354" s="44"/>
      <c r="Q354" s="4"/>
      <c r="R354" s="5"/>
      <c r="S354" s="38"/>
      <c r="T354" s="38"/>
      <c r="U354" s="5"/>
      <c r="AD354" s="5">
        <f t="shared" si="432"/>
      </c>
    </row>
    <row r="355" spans="5:30" ht="15">
      <c r="E355" s="11" t="s">
        <v>10</v>
      </c>
      <c r="F355" s="8"/>
      <c r="G355" s="8"/>
      <c r="H355" s="8"/>
      <c r="I355" s="156">
        <f>COUNTA(E7:E354)</f>
        <v>212</v>
      </c>
      <c r="J355" s="157"/>
      <c r="M355" s="11" t="s">
        <v>10</v>
      </c>
      <c r="N355" s="8"/>
      <c r="O355" s="8"/>
      <c r="P355" s="8"/>
      <c r="Q355" s="156">
        <f>COUNTA(M7:M354)</f>
        <v>252</v>
      </c>
      <c r="R355" s="157"/>
      <c r="U355">
        <f aca="true" t="shared" si="441" ref="U355:U386">IF(T355=0,"",RANK(T355,T$12:T$354))</f>
      </c>
      <c r="AD355" s="5">
        <f t="shared" si="432"/>
      </c>
    </row>
    <row r="356" ht="15">
      <c r="U356">
        <f t="shared" si="441"/>
      </c>
    </row>
    <row r="357" ht="15.75" thickBot="1">
      <c r="U357">
        <f t="shared" si="441"/>
      </c>
    </row>
    <row r="358" spans="4:21" ht="75.75" thickBot="1">
      <c r="D358" s="130" t="s">
        <v>1077</v>
      </c>
      <c r="E358" s="131" t="s">
        <v>1078</v>
      </c>
      <c r="F358" s="113"/>
      <c r="G358" s="113"/>
      <c r="H358" s="113"/>
      <c r="I358" s="113"/>
      <c r="J358" s="113"/>
      <c r="K358" s="126" t="s">
        <v>1080</v>
      </c>
      <c r="L358" s="125" t="s">
        <v>1081</v>
      </c>
      <c r="U358">
        <f t="shared" si="441"/>
      </c>
    </row>
    <row r="359" spans="4:21" ht="15">
      <c r="D359" s="114">
        <v>883</v>
      </c>
      <c r="E359" s="115" t="s">
        <v>662</v>
      </c>
      <c r="F359" s="88"/>
      <c r="G359" s="88"/>
      <c r="H359" s="88"/>
      <c r="I359" s="88"/>
      <c r="J359" s="88"/>
      <c r="K359" s="127">
        <v>1026</v>
      </c>
      <c r="L359" s="122">
        <v>1</v>
      </c>
      <c r="U359">
        <f t="shared" si="441"/>
      </c>
    </row>
    <row r="360" spans="4:21" ht="15">
      <c r="D360" s="116">
        <v>620</v>
      </c>
      <c r="E360" s="117" t="s">
        <v>657</v>
      </c>
      <c r="F360" s="89"/>
      <c r="G360" s="89"/>
      <c r="H360" s="89"/>
      <c r="I360" s="89"/>
      <c r="J360" s="89"/>
      <c r="K360" s="128">
        <v>966</v>
      </c>
      <c r="L360" s="123">
        <v>2</v>
      </c>
      <c r="U360">
        <f t="shared" si="441"/>
      </c>
    </row>
    <row r="361" spans="4:21" ht="15">
      <c r="D361" s="116">
        <v>1757</v>
      </c>
      <c r="E361" s="117" t="s">
        <v>713</v>
      </c>
      <c r="F361" s="89"/>
      <c r="G361" s="89"/>
      <c r="H361" s="89"/>
      <c r="I361" s="89"/>
      <c r="J361" s="89"/>
      <c r="K361" s="128">
        <v>946</v>
      </c>
      <c r="L361" s="123">
        <v>3</v>
      </c>
      <c r="U361">
        <f t="shared" si="441"/>
      </c>
    </row>
    <row r="362" spans="4:21" ht="15">
      <c r="D362" s="116">
        <v>1055</v>
      </c>
      <c r="E362" s="117" t="s">
        <v>671</v>
      </c>
      <c r="F362" s="89"/>
      <c r="G362" s="89"/>
      <c r="H362" s="89"/>
      <c r="I362" s="89"/>
      <c r="J362" s="89"/>
      <c r="K362" s="128">
        <v>936</v>
      </c>
      <c r="L362" s="123">
        <v>4</v>
      </c>
      <c r="U362">
        <f t="shared" si="441"/>
      </c>
    </row>
    <row r="363" spans="4:21" ht="15">
      <c r="D363" s="116">
        <v>2110</v>
      </c>
      <c r="E363" s="117" t="s">
        <v>751</v>
      </c>
      <c r="F363" s="89"/>
      <c r="G363" s="89"/>
      <c r="H363" s="89"/>
      <c r="I363" s="89"/>
      <c r="J363" s="89"/>
      <c r="K363" s="128">
        <v>920</v>
      </c>
      <c r="L363" s="123">
        <v>5</v>
      </c>
      <c r="U363">
        <f t="shared" si="441"/>
      </c>
    </row>
    <row r="364" spans="4:21" ht="15">
      <c r="D364" s="116">
        <v>1131</v>
      </c>
      <c r="E364" s="117" t="s">
        <v>682</v>
      </c>
      <c r="F364" s="89"/>
      <c r="G364" s="89"/>
      <c r="H364" s="89"/>
      <c r="I364" s="89"/>
      <c r="J364" s="89"/>
      <c r="K364" s="128">
        <v>904</v>
      </c>
      <c r="L364" s="123">
        <v>6</v>
      </c>
      <c r="U364">
        <f t="shared" si="441"/>
      </c>
    </row>
    <row r="365" spans="4:21" ht="15">
      <c r="D365" s="116">
        <v>1403</v>
      </c>
      <c r="E365" s="117" t="s">
        <v>691</v>
      </c>
      <c r="F365" s="89"/>
      <c r="G365" s="89"/>
      <c r="H365" s="89"/>
      <c r="I365" s="89"/>
      <c r="J365" s="89"/>
      <c r="K365" s="128">
        <v>884</v>
      </c>
      <c r="L365" s="123">
        <v>7</v>
      </c>
      <c r="U365">
        <f t="shared" si="441"/>
      </c>
    </row>
    <row r="366" spans="4:21" ht="15">
      <c r="D366" s="116">
        <v>2255</v>
      </c>
      <c r="E366" s="117" t="s">
        <v>784</v>
      </c>
      <c r="F366" s="89"/>
      <c r="G366" s="89"/>
      <c r="H366" s="89"/>
      <c r="I366" s="89"/>
      <c r="J366" s="89"/>
      <c r="K366" s="128">
        <v>860</v>
      </c>
      <c r="L366" s="123">
        <v>8</v>
      </c>
      <c r="U366">
        <f t="shared" si="441"/>
      </c>
    </row>
    <row r="367" spans="4:21" ht="15">
      <c r="D367" s="116">
        <v>2075</v>
      </c>
      <c r="E367" s="117" t="s">
        <v>816</v>
      </c>
      <c r="F367" s="89"/>
      <c r="G367" s="89"/>
      <c r="H367" s="89"/>
      <c r="I367" s="89"/>
      <c r="J367" s="89"/>
      <c r="K367" s="128">
        <v>762</v>
      </c>
      <c r="L367" s="123">
        <v>9</v>
      </c>
      <c r="U367">
        <f t="shared" si="441"/>
      </c>
    </row>
    <row r="368" spans="4:21" ht="15">
      <c r="D368" s="116">
        <v>1893</v>
      </c>
      <c r="E368" s="117" t="s">
        <v>813</v>
      </c>
      <c r="F368" s="89"/>
      <c r="G368" s="89"/>
      <c r="H368" s="89"/>
      <c r="I368" s="89"/>
      <c r="J368" s="89"/>
      <c r="K368" s="128">
        <v>753</v>
      </c>
      <c r="L368" s="123">
        <v>10</v>
      </c>
      <c r="U368">
        <f t="shared" si="441"/>
      </c>
    </row>
    <row r="369" spans="4:21" ht="15">
      <c r="D369" s="116">
        <v>553</v>
      </c>
      <c r="E369" s="117" t="s">
        <v>805</v>
      </c>
      <c r="F369" s="89"/>
      <c r="G369" s="89"/>
      <c r="H369" s="89"/>
      <c r="I369" s="89"/>
      <c r="J369" s="89"/>
      <c r="K369" s="128">
        <v>744</v>
      </c>
      <c r="L369" s="123">
        <v>11</v>
      </c>
      <c r="U369">
        <f t="shared" si="441"/>
      </c>
    </row>
    <row r="370" spans="4:21" ht="15">
      <c r="D370" s="116">
        <v>1949</v>
      </c>
      <c r="E370" s="117" t="s">
        <v>734</v>
      </c>
      <c r="F370" s="89"/>
      <c r="G370" s="89"/>
      <c r="H370" s="89"/>
      <c r="I370" s="89"/>
      <c r="J370" s="89"/>
      <c r="K370" s="128">
        <v>723</v>
      </c>
      <c r="L370" s="123">
        <v>12</v>
      </c>
      <c r="U370">
        <f t="shared" si="441"/>
      </c>
    </row>
    <row r="371" spans="4:21" ht="15">
      <c r="D371" s="116">
        <v>1754</v>
      </c>
      <c r="E371" s="117" t="s">
        <v>708</v>
      </c>
      <c r="F371" s="89"/>
      <c r="G371" s="89"/>
      <c r="H371" s="89"/>
      <c r="I371" s="89"/>
      <c r="J371" s="89"/>
      <c r="K371" s="128">
        <v>705</v>
      </c>
      <c r="L371" s="123">
        <v>13</v>
      </c>
      <c r="U371">
        <f t="shared" si="441"/>
      </c>
    </row>
    <row r="372" spans="4:21" ht="15">
      <c r="D372" s="116">
        <v>2184</v>
      </c>
      <c r="E372" s="117" t="s">
        <v>190</v>
      </c>
      <c r="F372" s="89"/>
      <c r="G372" s="89"/>
      <c r="H372" s="89"/>
      <c r="I372" s="89"/>
      <c r="J372" s="89"/>
      <c r="K372" s="128">
        <v>702</v>
      </c>
      <c r="L372" s="123">
        <v>14</v>
      </c>
      <c r="U372">
        <f t="shared" si="441"/>
      </c>
    </row>
    <row r="373" spans="4:21" ht="15">
      <c r="D373" s="116">
        <v>976</v>
      </c>
      <c r="E373" s="117" t="s">
        <v>666</v>
      </c>
      <c r="F373" s="89"/>
      <c r="G373" s="89"/>
      <c r="H373" s="89"/>
      <c r="I373" s="89"/>
      <c r="J373" s="89"/>
      <c r="K373" s="128">
        <v>683</v>
      </c>
      <c r="L373" s="123">
        <v>15</v>
      </c>
      <c r="U373">
        <f t="shared" si="441"/>
      </c>
    </row>
    <row r="374" spans="4:21" ht="15">
      <c r="D374" s="116">
        <v>1707</v>
      </c>
      <c r="E374" s="117" t="s">
        <v>811</v>
      </c>
      <c r="F374" s="89"/>
      <c r="G374" s="89"/>
      <c r="H374" s="89"/>
      <c r="I374" s="89"/>
      <c r="J374" s="89"/>
      <c r="K374" s="128">
        <v>672</v>
      </c>
      <c r="L374" s="123">
        <v>16</v>
      </c>
      <c r="U374">
        <f t="shared" si="441"/>
      </c>
    </row>
    <row r="375" spans="4:21" ht="15">
      <c r="D375" s="116">
        <v>2215</v>
      </c>
      <c r="E375" s="117" t="s">
        <v>817</v>
      </c>
      <c r="F375" s="89"/>
      <c r="G375" s="89"/>
      <c r="H375" s="89"/>
      <c r="I375" s="89"/>
      <c r="J375" s="89"/>
      <c r="K375" s="128">
        <v>576</v>
      </c>
      <c r="L375" s="123">
        <v>17</v>
      </c>
      <c r="U375">
        <f t="shared" si="441"/>
      </c>
    </row>
    <row r="376" spans="4:21" ht="15">
      <c r="D376" s="116">
        <v>1698</v>
      </c>
      <c r="E376" s="117" t="s">
        <v>810</v>
      </c>
      <c r="F376" s="89"/>
      <c r="G376" s="89"/>
      <c r="H376" s="89"/>
      <c r="I376" s="89"/>
      <c r="J376" s="89"/>
      <c r="K376" s="128">
        <v>557</v>
      </c>
      <c r="L376" s="123">
        <v>18</v>
      </c>
      <c r="U376">
        <f t="shared" si="441"/>
      </c>
    </row>
    <row r="377" spans="4:21" ht="15">
      <c r="D377" s="116">
        <v>259</v>
      </c>
      <c r="E377" s="117" t="s">
        <v>636</v>
      </c>
      <c r="F377" s="89"/>
      <c r="G377" s="89"/>
      <c r="H377" s="89"/>
      <c r="I377" s="89"/>
      <c r="J377" s="89"/>
      <c r="K377" s="128">
        <v>338</v>
      </c>
      <c r="L377" s="123">
        <v>19</v>
      </c>
      <c r="U377">
        <f t="shared" si="441"/>
      </c>
    </row>
    <row r="378" spans="4:21" ht="15">
      <c r="D378" s="116">
        <v>2248</v>
      </c>
      <c r="E378" s="117" t="s">
        <v>820</v>
      </c>
      <c r="F378" s="89"/>
      <c r="G378" s="89"/>
      <c r="H378" s="89"/>
      <c r="I378" s="89"/>
      <c r="J378" s="89"/>
      <c r="K378" s="128">
        <v>225</v>
      </c>
      <c r="L378" s="123">
        <v>20</v>
      </c>
      <c r="U378">
        <f t="shared" si="441"/>
      </c>
    </row>
    <row r="379" spans="4:21" ht="15">
      <c r="D379" s="116">
        <v>69</v>
      </c>
      <c r="E379" s="117" t="s">
        <v>801</v>
      </c>
      <c r="F379" s="89"/>
      <c r="G379" s="89"/>
      <c r="H379" s="89"/>
      <c r="I379" s="89"/>
      <c r="J379" s="89"/>
      <c r="K379" s="128">
        <v>219</v>
      </c>
      <c r="L379" s="123">
        <v>21</v>
      </c>
      <c r="U379">
        <f t="shared" si="441"/>
      </c>
    </row>
    <row r="380" spans="4:21" ht="15">
      <c r="D380" s="118">
        <v>1944</v>
      </c>
      <c r="E380" s="82" t="s">
        <v>728</v>
      </c>
      <c r="F380" s="89"/>
      <c r="G380" s="89"/>
      <c r="H380" s="89"/>
      <c r="I380" s="89"/>
      <c r="J380" s="89"/>
      <c r="K380" s="128">
        <v>185</v>
      </c>
      <c r="L380" s="123">
        <v>22</v>
      </c>
      <c r="U380">
        <f t="shared" si="441"/>
      </c>
    </row>
    <row r="381" spans="4:21" ht="15.75" thickBot="1">
      <c r="D381" s="119">
        <v>1508</v>
      </c>
      <c r="E381" s="120" t="s">
        <v>696</v>
      </c>
      <c r="F381" s="121"/>
      <c r="G381" s="121"/>
      <c r="H381" s="121"/>
      <c r="I381" s="121"/>
      <c r="J381" s="121"/>
      <c r="K381" s="129">
        <v>68</v>
      </c>
      <c r="L381" s="124">
        <v>23</v>
      </c>
      <c r="U381">
        <f t="shared" si="441"/>
      </c>
    </row>
    <row r="382" ht="15">
      <c r="U382">
        <f t="shared" si="441"/>
      </c>
    </row>
    <row r="383" ht="15">
      <c r="U383">
        <f t="shared" si="441"/>
      </c>
    </row>
    <row r="384" ht="15">
      <c r="U384">
        <f t="shared" si="441"/>
      </c>
    </row>
    <row r="385" ht="15">
      <c r="U385">
        <f t="shared" si="441"/>
      </c>
    </row>
    <row r="386" ht="15">
      <c r="U386">
        <f t="shared" si="441"/>
      </c>
    </row>
    <row r="387" ht="15">
      <c r="U387">
        <f aca="true" t="shared" si="442" ref="U387:U418">IF(T387=0,"",RANK(T387,T$12:T$354))</f>
      </c>
    </row>
    <row r="388" ht="15">
      <c r="U388">
        <f t="shared" si="442"/>
      </c>
    </row>
    <row r="389" ht="15">
      <c r="U389">
        <f t="shared" si="442"/>
      </c>
    </row>
    <row r="390" ht="15">
      <c r="U390">
        <f t="shared" si="442"/>
      </c>
    </row>
    <row r="391" ht="15">
      <c r="U391">
        <f t="shared" si="442"/>
      </c>
    </row>
    <row r="392" ht="15">
      <c r="U392">
        <f t="shared" si="442"/>
      </c>
    </row>
    <row r="393" ht="15">
      <c r="U393">
        <f t="shared" si="442"/>
      </c>
    </row>
    <row r="394" ht="15">
      <c r="U394">
        <f t="shared" si="442"/>
      </c>
    </row>
    <row r="395" ht="15">
      <c r="U395">
        <f t="shared" si="442"/>
      </c>
    </row>
    <row r="396" ht="15">
      <c r="U396">
        <f t="shared" si="442"/>
      </c>
    </row>
    <row r="397" ht="15">
      <c r="U397">
        <f t="shared" si="442"/>
      </c>
    </row>
    <row r="398" ht="15">
      <c r="U398">
        <f t="shared" si="442"/>
      </c>
    </row>
    <row r="399" ht="15">
      <c r="U399">
        <f t="shared" si="442"/>
      </c>
    </row>
    <row r="400" ht="15">
      <c r="U400">
        <f t="shared" si="442"/>
      </c>
    </row>
    <row r="401" ht="15">
      <c r="U401">
        <f t="shared" si="442"/>
      </c>
    </row>
    <row r="402" ht="15">
      <c r="U402">
        <f t="shared" si="442"/>
      </c>
    </row>
    <row r="403" ht="15">
      <c r="U403">
        <f t="shared" si="442"/>
      </c>
    </row>
    <row r="404" ht="15">
      <c r="U404">
        <f t="shared" si="442"/>
      </c>
    </row>
    <row r="405" ht="15">
      <c r="U405">
        <f t="shared" si="442"/>
      </c>
    </row>
    <row r="406" ht="15">
      <c r="U406">
        <f t="shared" si="442"/>
      </c>
    </row>
    <row r="407" ht="15">
      <c r="U407">
        <f t="shared" si="442"/>
      </c>
    </row>
    <row r="408" ht="15">
      <c r="U408">
        <f t="shared" si="442"/>
      </c>
    </row>
    <row r="409" ht="15">
      <c r="U409">
        <f t="shared" si="442"/>
      </c>
    </row>
    <row r="410" ht="15">
      <c r="U410">
        <f t="shared" si="442"/>
      </c>
    </row>
    <row r="411" ht="15">
      <c r="U411">
        <f t="shared" si="442"/>
      </c>
    </row>
    <row r="412" ht="15">
      <c r="U412">
        <f t="shared" si="442"/>
      </c>
    </row>
    <row r="413" ht="15">
      <c r="U413">
        <f t="shared" si="442"/>
      </c>
    </row>
    <row r="414" ht="15">
      <c r="U414">
        <f t="shared" si="442"/>
      </c>
    </row>
    <row r="415" ht="15">
      <c r="U415">
        <f t="shared" si="442"/>
      </c>
    </row>
    <row r="416" ht="15">
      <c r="U416">
        <f t="shared" si="442"/>
      </c>
    </row>
    <row r="417" ht="15">
      <c r="U417">
        <f t="shared" si="442"/>
      </c>
    </row>
    <row r="418" ht="15">
      <c r="U418">
        <f t="shared" si="442"/>
      </c>
    </row>
    <row r="419" ht="15">
      <c r="U419">
        <f aca="true" t="shared" si="443" ref="U419:U450">IF(T419=0,"",RANK(T419,T$12:T$354))</f>
      </c>
    </row>
    <row r="420" ht="15">
      <c r="U420">
        <f t="shared" si="443"/>
      </c>
    </row>
    <row r="421" ht="15">
      <c r="U421">
        <f t="shared" si="443"/>
      </c>
    </row>
    <row r="422" ht="15">
      <c r="U422">
        <f t="shared" si="443"/>
      </c>
    </row>
    <row r="423" ht="15">
      <c r="U423">
        <f t="shared" si="443"/>
      </c>
    </row>
    <row r="424" ht="15">
      <c r="U424">
        <f t="shared" si="443"/>
      </c>
    </row>
    <row r="425" ht="15">
      <c r="U425">
        <f t="shared" si="443"/>
      </c>
    </row>
    <row r="426" ht="15">
      <c r="U426">
        <f t="shared" si="443"/>
      </c>
    </row>
    <row r="427" ht="15">
      <c r="U427">
        <f t="shared" si="443"/>
      </c>
    </row>
    <row r="428" ht="15">
      <c r="U428">
        <f t="shared" si="443"/>
      </c>
    </row>
    <row r="429" ht="15">
      <c r="U429">
        <f t="shared" si="443"/>
      </c>
    </row>
    <row r="430" ht="15">
      <c r="U430">
        <f t="shared" si="443"/>
      </c>
    </row>
    <row r="431" ht="15">
      <c r="U431">
        <f t="shared" si="443"/>
      </c>
    </row>
    <row r="432" ht="15">
      <c r="U432">
        <f t="shared" si="443"/>
      </c>
    </row>
    <row r="433" ht="15">
      <c r="U433">
        <f t="shared" si="443"/>
      </c>
    </row>
    <row r="434" ht="15">
      <c r="U434">
        <f t="shared" si="443"/>
      </c>
    </row>
    <row r="435" ht="15">
      <c r="U435">
        <f t="shared" si="443"/>
      </c>
    </row>
    <row r="436" ht="15">
      <c r="U436">
        <f t="shared" si="443"/>
      </c>
    </row>
    <row r="437" ht="15">
      <c r="U437">
        <f t="shared" si="443"/>
      </c>
    </row>
    <row r="438" ht="15">
      <c r="U438">
        <f t="shared" si="443"/>
      </c>
    </row>
    <row r="439" ht="15">
      <c r="U439">
        <f t="shared" si="443"/>
      </c>
    </row>
    <row r="440" ht="15">
      <c r="U440">
        <f t="shared" si="443"/>
      </c>
    </row>
    <row r="441" ht="15">
      <c r="U441">
        <f t="shared" si="443"/>
      </c>
    </row>
    <row r="442" ht="15">
      <c r="U442">
        <f t="shared" si="443"/>
      </c>
    </row>
    <row r="443" ht="15">
      <c r="U443">
        <f t="shared" si="443"/>
      </c>
    </row>
    <row r="444" ht="15">
      <c r="U444">
        <f t="shared" si="443"/>
      </c>
    </row>
    <row r="445" ht="15">
      <c r="U445">
        <f t="shared" si="443"/>
      </c>
    </row>
    <row r="446" ht="15">
      <c r="U446">
        <f t="shared" si="443"/>
      </c>
    </row>
    <row r="447" ht="15">
      <c r="U447">
        <f t="shared" si="443"/>
      </c>
    </row>
    <row r="448" ht="15">
      <c r="U448">
        <f t="shared" si="443"/>
      </c>
    </row>
    <row r="449" ht="15">
      <c r="U449">
        <f t="shared" si="443"/>
      </c>
    </row>
    <row r="450" ht="15">
      <c r="U450">
        <f t="shared" si="443"/>
      </c>
    </row>
    <row r="451" ht="15">
      <c r="U451">
        <f aca="true" t="shared" si="444" ref="U451:U482">IF(T451=0,"",RANK(T451,T$12:T$354))</f>
      </c>
    </row>
    <row r="452" ht="15">
      <c r="U452">
        <f t="shared" si="444"/>
      </c>
    </row>
    <row r="453" ht="15">
      <c r="U453">
        <f t="shared" si="444"/>
      </c>
    </row>
    <row r="454" ht="15">
      <c r="U454">
        <f t="shared" si="444"/>
      </c>
    </row>
    <row r="455" ht="15">
      <c r="U455">
        <f t="shared" si="444"/>
      </c>
    </row>
    <row r="456" ht="15">
      <c r="U456">
        <f t="shared" si="444"/>
      </c>
    </row>
    <row r="457" ht="15">
      <c r="U457">
        <f t="shared" si="444"/>
      </c>
    </row>
    <row r="458" ht="15">
      <c r="U458">
        <f t="shared" si="444"/>
      </c>
    </row>
    <row r="459" ht="15">
      <c r="U459">
        <f t="shared" si="444"/>
      </c>
    </row>
    <row r="460" ht="15">
      <c r="U460">
        <f t="shared" si="444"/>
      </c>
    </row>
    <row r="461" ht="15">
      <c r="U461">
        <f t="shared" si="444"/>
      </c>
    </row>
    <row r="462" ht="15">
      <c r="U462">
        <f t="shared" si="444"/>
      </c>
    </row>
    <row r="463" ht="15">
      <c r="U463">
        <f t="shared" si="444"/>
      </c>
    </row>
    <row r="464" ht="15">
      <c r="U464">
        <f t="shared" si="444"/>
      </c>
    </row>
    <row r="465" ht="15">
      <c r="U465">
        <f t="shared" si="444"/>
      </c>
    </row>
    <row r="466" ht="15">
      <c r="U466">
        <f t="shared" si="444"/>
      </c>
    </row>
    <row r="467" ht="15">
      <c r="U467">
        <f t="shared" si="444"/>
      </c>
    </row>
    <row r="468" ht="15">
      <c r="U468">
        <f t="shared" si="444"/>
      </c>
    </row>
    <row r="469" ht="15">
      <c r="U469">
        <f t="shared" si="444"/>
      </c>
    </row>
    <row r="470" ht="15">
      <c r="U470">
        <f t="shared" si="444"/>
      </c>
    </row>
    <row r="471" ht="15">
      <c r="U471">
        <f t="shared" si="444"/>
      </c>
    </row>
    <row r="472" ht="15">
      <c r="U472">
        <f t="shared" si="444"/>
      </c>
    </row>
    <row r="473" ht="15">
      <c r="U473">
        <f t="shared" si="444"/>
      </c>
    </row>
    <row r="474" ht="15">
      <c r="U474">
        <f t="shared" si="444"/>
      </c>
    </row>
    <row r="475" ht="15">
      <c r="U475">
        <f t="shared" si="444"/>
      </c>
    </row>
    <row r="476" ht="15">
      <c r="U476">
        <f t="shared" si="444"/>
      </c>
    </row>
    <row r="477" ht="15">
      <c r="U477">
        <f t="shared" si="444"/>
      </c>
    </row>
    <row r="478" ht="15">
      <c r="U478">
        <f t="shared" si="444"/>
      </c>
    </row>
    <row r="479" ht="15">
      <c r="U479">
        <f t="shared" si="444"/>
      </c>
    </row>
    <row r="480" ht="15">
      <c r="U480">
        <f t="shared" si="444"/>
      </c>
    </row>
    <row r="481" ht="15">
      <c r="U481">
        <f t="shared" si="444"/>
      </c>
    </row>
    <row r="482" ht="15">
      <c r="U482">
        <f t="shared" si="444"/>
      </c>
    </row>
    <row r="483" ht="15">
      <c r="U483">
        <f aca="true" t="shared" si="445" ref="U483:U514">IF(T483=0,"",RANK(T483,T$12:T$354))</f>
      </c>
    </row>
    <row r="484" ht="15">
      <c r="U484">
        <f t="shared" si="445"/>
      </c>
    </row>
    <row r="485" ht="15">
      <c r="U485">
        <f t="shared" si="445"/>
      </c>
    </row>
    <row r="486" ht="15">
      <c r="U486">
        <f t="shared" si="445"/>
      </c>
    </row>
    <row r="487" ht="15">
      <c r="U487">
        <f t="shared" si="445"/>
      </c>
    </row>
    <row r="488" ht="15">
      <c r="U488">
        <f t="shared" si="445"/>
      </c>
    </row>
    <row r="489" ht="15">
      <c r="U489">
        <f t="shared" si="445"/>
      </c>
    </row>
    <row r="490" ht="15">
      <c r="U490">
        <f t="shared" si="445"/>
      </c>
    </row>
    <row r="491" ht="15">
      <c r="U491">
        <f t="shared" si="445"/>
      </c>
    </row>
    <row r="492" ht="15">
      <c r="U492">
        <f t="shared" si="445"/>
      </c>
    </row>
    <row r="493" ht="15">
      <c r="U493">
        <f t="shared" si="445"/>
      </c>
    </row>
    <row r="494" ht="15">
      <c r="U494">
        <f t="shared" si="445"/>
      </c>
    </row>
    <row r="495" ht="15">
      <c r="U495">
        <f t="shared" si="445"/>
      </c>
    </row>
    <row r="496" ht="15">
      <c r="U496">
        <f t="shared" si="445"/>
      </c>
    </row>
    <row r="497" ht="15">
      <c r="U497">
        <f t="shared" si="445"/>
      </c>
    </row>
    <row r="498" ht="15">
      <c r="U498">
        <f t="shared" si="445"/>
      </c>
    </row>
    <row r="499" ht="15">
      <c r="U499">
        <f t="shared" si="445"/>
      </c>
    </row>
    <row r="500" ht="15">
      <c r="U500">
        <f t="shared" si="445"/>
      </c>
    </row>
    <row r="501" ht="15">
      <c r="U501">
        <f t="shared" si="445"/>
      </c>
    </row>
    <row r="502" ht="15">
      <c r="U502">
        <f t="shared" si="445"/>
      </c>
    </row>
    <row r="503" ht="15">
      <c r="U503">
        <f t="shared" si="445"/>
      </c>
    </row>
    <row r="504" ht="15">
      <c r="U504">
        <f t="shared" si="445"/>
      </c>
    </row>
    <row r="505" ht="15">
      <c r="U505">
        <f t="shared" si="445"/>
      </c>
    </row>
    <row r="506" ht="15">
      <c r="U506">
        <f t="shared" si="445"/>
      </c>
    </row>
    <row r="507" ht="15">
      <c r="U507">
        <f t="shared" si="445"/>
      </c>
    </row>
    <row r="508" ht="15">
      <c r="U508">
        <f t="shared" si="445"/>
      </c>
    </row>
    <row r="509" ht="15">
      <c r="U509">
        <f t="shared" si="445"/>
      </c>
    </row>
    <row r="510" ht="15">
      <c r="U510">
        <f t="shared" si="445"/>
      </c>
    </row>
    <row r="511" ht="15">
      <c r="U511">
        <f t="shared" si="445"/>
      </c>
    </row>
    <row r="512" ht="15">
      <c r="U512">
        <f t="shared" si="445"/>
      </c>
    </row>
    <row r="513" ht="15">
      <c r="U513">
        <f t="shared" si="445"/>
      </c>
    </row>
    <row r="514" ht="15">
      <c r="U514">
        <f t="shared" si="445"/>
      </c>
    </row>
    <row r="515" ht="15">
      <c r="U515">
        <f aca="true" t="shared" si="446" ref="U515:U546">IF(T515=0,"",RANK(T515,T$12:T$354))</f>
      </c>
    </row>
    <row r="516" ht="15">
      <c r="U516">
        <f t="shared" si="446"/>
      </c>
    </row>
    <row r="517" ht="15">
      <c r="U517">
        <f t="shared" si="446"/>
      </c>
    </row>
    <row r="518" ht="15">
      <c r="U518">
        <f t="shared" si="446"/>
      </c>
    </row>
    <row r="519" ht="15">
      <c r="U519">
        <f t="shared" si="446"/>
      </c>
    </row>
    <row r="520" ht="15">
      <c r="U520">
        <f t="shared" si="446"/>
      </c>
    </row>
    <row r="521" ht="15">
      <c r="U521">
        <f t="shared" si="446"/>
      </c>
    </row>
    <row r="522" ht="15">
      <c r="U522">
        <f t="shared" si="446"/>
      </c>
    </row>
    <row r="523" ht="15">
      <c r="U523">
        <f t="shared" si="446"/>
      </c>
    </row>
    <row r="524" ht="15">
      <c r="U524">
        <f t="shared" si="446"/>
      </c>
    </row>
    <row r="525" ht="15">
      <c r="U525">
        <f t="shared" si="446"/>
      </c>
    </row>
    <row r="526" ht="15">
      <c r="U526">
        <f t="shared" si="446"/>
      </c>
    </row>
    <row r="527" ht="15">
      <c r="U527">
        <f t="shared" si="446"/>
      </c>
    </row>
    <row r="528" ht="15">
      <c r="U528">
        <f t="shared" si="446"/>
      </c>
    </row>
    <row r="529" ht="15">
      <c r="U529">
        <f t="shared" si="446"/>
      </c>
    </row>
    <row r="530" ht="15">
      <c r="U530">
        <f t="shared" si="446"/>
      </c>
    </row>
    <row r="531" ht="15">
      <c r="U531">
        <f t="shared" si="446"/>
      </c>
    </row>
    <row r="532" ht="15">
      <c r="U532">
        <f t="shared" si="446"/>
      </c>
    </row>
    <row r="533" ht="15">
      <c r="U533">
        <f t="shared" si="446"/>
      </c>
    </row>
    <row r="534" ht="15">
      <c r="U534">
        <f t="shared" si="446"/>
      </c>
    </row>
    <row r="535" ht="15">
      <c r="U535">
        <f t="shared" si="446"/>
      </c>
    </row>
    <row r="536" ht="15">
      <c r="U536">
        <f t="shared" si="446"/>
      </c>
    </row>
    <row r="537" ht="15">
      <c r="U537">
        <f t="shared" si="446"/>
      </c>
    </row>
    <row r="538" ht="15">
      <c r="U538">
        <f t="shared" si="446"/>
      </c>
    </row>
    <row r="539" ht="15">
      <c r="U539">
        <f t="shared" si="446"/>
      </c>
    </row>
    <row r="540" ht="15">
      <c r="U540">
        <f t="shared" si="446"/>
      </c>
    </row>
    <row r="541" ht="15">
      <c r="U541">
        <f t="shared" si="446"/>
      </c>
    </row>
    <row r="542" ht="15">
      <c r="U542">
        <f t="shared" si="446"/>
      </c>
    </row>
    <row r="543" ht="15">
      <c r="U543">
        <f t="shared" si="446"/>
      </c>
    </row>
    <row r="544" ht="15">
      <c r="U544">
        <f t="shared" si="446"/>
      </c>
    </row>
    <row r="545" ht="15">
      <c r="U545">
        <f t="shared" si="446"/>
      </c>
    </row>
    <row r="546" ht="15">
      <c r="U546">
        <f t="shared" si="446"/>
      </c>
    </row>
    <row r="547" ht="15">
      <c r="U547">
        <f>IF(T547=0,"",RANK(T547,T$12:T$354))</f>
      </c>
    </row>
    <row r="548" ht="15">
      <c r="U548">
        <f>IF(T548=0,"",RANK(T548,T$12:T$354))</f>
      </c>
    </row>
  </sheetData>
  <sheetProtection/>
  <mergeCells count="31">
    <mergeCell ref="E4:L4"/>
    <mergeCell ref="BA306:BB306"/>
    <mergeCell ref="U4:U5"/>
    <mergeCell ref="B4:D4"/>
    <mergeCell ref="BO4:BU4"/>
    <mergeCell ref="AW4:BC4"/>
    <mergeCell ref="BD4:BD5"/>
    <mergeCell ref="BE4:BE5"/>
    <mergeCell ref="AV4:AV5"/>
    <mergeCell ref="AL4:AL5"/>
    <mergeCell ref="AM4:AM5"/>
    <mergeCell ref="AR306:AS306"/>
    <mergeCell ref="M4:S4"/>
    <mergeCell ref="BW4:BW5"/>
    <mergeCell ref="BS306:BT306"/>
    <mergeCell ref="BF4:BL4"/>
    <mergeCell ref="BM4:BM5"/>
    <mergeCell ref="BN4:BN5"/>
    <mergeCell ref="BV4:BV5"/>
    <mergeCell ref="AN4:AT4"/>
    <mergeCell ref="AU4:AU5"/>
    <mergeCell ref="AD4:AD5"/>
    <mergeCell ref="I355:J355"/>
    <mergeCell ref="Q355:R355"/>
    <mergeCell ref="BJ306:BK306"/>
    <mergeCell ref="AI306:AJ306"/>
    <mergeCell ref="T4:T5"/>
    <mergeCell ref="Z306:AA306"/>
    <mergeCell ref="V4:AB4"/>
    <mergeCell ref="AC4:AC5"/>
    <mergeCell ref="AE4:AK4"/>
  </mergeCells>
  <conditionalFormatting sqref="E7:K7 M9:U9 E8:L9 V46:BW46 L7:BN8 AS8:AS20 W8:AD82 V9:Y90 V91:AA91 BO7:BW305 E10:U354 V92:Y305 Z9:BN305 AD6:AD355 U6:U277">
    <cfRule type="cellIs" priority="388" dxfId="1" operator="equal">
      <formula>0</formula>
    </cfRule>
    <cfRule type="cellIs" priority="389" dxfId="1" operator="equal">
      <formula>""</formula>
    </cfRule>
  </conditionalFormatting>
  <conditionalFormatting sqref="M9 L7:M8 L8:L9 L10:M11 Z46 AE46 AO46 AT46 AY46 BD46 BI46 BS46 W46 AB46 AG46 AL46 AQ46 BA46 BF46 BK46 BP46 BU46 AM7:AM305 BE7:BE305 BB7:BB305 AS7:AS304 BW7:BW305 BT7:BT304 AJ7:AJ305 BN7:BN305 AV7:AV305 L12:L353 J7:J353 R7:R354 AA7:AA304 AD6:AD355 U6:U354">
    <cfRule type="cellIs" priority="329" dxfId="2" operator="equal">
      <formula>3</formula>
    </cfRule>
    <cfRule type="cellIs" priority="330" dxfId="1" operator="equal">
      <formula>2</formula>
    </cfRule>
    <cfRule type="cellIs" priority="331" dxfId="0" operator="equal">
      <formula>1</formula>
    </cfRule>
  </conditionalFormatting>
  <conditionalFormatting sqref="AA6">
    <cfRule type="cellIs" priority="4" dxfId="1" operator="equal">
      <formula>0</formula>
    </cfRule>
    <cfRule type="cellIs" priority="5" dxfId="1" operator="equal">
      <formula>""</formula>
    </cfRule>
  </conditionalFormatting>
  <conditionalFormatting sqref="AA6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</conditionalFormatting>
  <printOptions/>
  <pageMargins left="0.3937007874015748" right="0.3937007874015748" top="0.3937007874015748" bottom="0.3937007874015748" header="0" footer="0"/>
  <pageSetup fitToHeight="0" horizontalDpi="300" verticalDpi="300" orientation="landscape" pageOrder="overThenDown" paperSize="8" scale="54" r:id="rId1"/>
  <colBreaks count="2" manualBreakCount="2">
    <brk id="30" min="1" max="230" man="1"/>
    <brk id="57" min="1" max="2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N215"/>
  <sheetViews>
    <sheetView zoomScalePageLayoutView="0" workbookViewId="0" topLeftCell="A1">
      <selection activeCell="E2" sqref="E2:N215"/>
    </sheetView>
  </sheetViews>
  <sheetFormatPr defaultColWidth="11.421875" defaultRowHeight="15"/>
  <cols>
    <col min="2" max="2" width="14.140625" style="0" customWidth="1"/>
    <col min="3" max="3" width="6.00390625" style="0" customWidth="1"/>
    <col min="4" max="4" width="8.00390625" style="0" customWidth="1"/>
    <col min="5" max="5" width="81.140625" style="0" bestFit="1" customWidth="1"/>
    <col min="6" max="6" width="5.7109375" style="0" bestFit="1" customWidth="1"/>
    <col min="7" max="7" width="5.140625" style="0" bestFit="1" customWidth="1"/>
    <col min="8" max="10" width="6.57421875" style="0" bestFit="1" customWidth="1"/>
    <col min="12" max="12" width="5.00390625" style="90" bestFit="1" customWidth="1"/>
    <col min="13" max="13" width="46.140625" style="0" bestFit="1" customWidth="1"/>
  </cols>
  <sheetData>
    <row r="2" spans="2:10" ht="15">
      <c r="B2" t="s">
        <v>199</v>
      </c>
      <c r="C2" t="s">
        <v>200</v>
      </c>
      <c r="D2" t="s">
        <v>201</v>
      </c>
      <c r="E2" t="s">
        <v>0</v>
      </c>
      <c r="F2" t="s">
        <v>5</v>
      </c>
      <c r="G2" t="s">
        <v>4</v>
      </c>
      <c r="H2" t="s">
        <v>202</v>
      </c>
      <c r="I2" t="s">
        <v>203</v>
      </c>
      <c r="J2" t="s">
        <v>204</v>
      </c>
    </row>
    <row r="3" spans="2:14" ht="15">
      <c r="B3" t="s">
        <v>210</v>
      </c>
      <c r="C3">
        <v>129</v>
      </c>
      <c r="D3">
        <v>199</v>
      </c>
      <c r="E3" t="s">
        <v>211</v>
      </c>
      <c r="F3">
        <v>1</v>
      </c>
      <c r="G3">
        <v>53</v>
      </c>
      <c r="H3">
        <v>19</v>
      </c>
      <c r="I3">
        <v>18</v>
      </c>
      <c r="J3">
        <v>16</v>
      </c>
      <c r="K3">
        <f>VALUE(LEFT(RIGHT(B3,12),10))</f>
        <v>1106200031</v>
      </c>
      <c r="L3" s="90">
        <f>VALUE(RIGHT(LEFT(K3,6),4))</f>
        <v>620</v>
      </c>
      <c r="M3" t="str">
        <f>LOOKUP(L3,Feuil1!A$2:A$35,Feuil1!B$2:B$35)</f>
        <v>Objectif Image Lyon</v>
      </c>
      <c r="N3" t="str">
        <f>LOOKUP(K3,Feuil3!E$1:E$213,Feuil3!A$1:A$213)</f>
        <v>Claude Brenas </v>
      </c>
    </row>
    <row r="4" spans="2:14" ht="15">
      <c r="B4" t="s">
        <v>212</v>
      </c>
      <c r="C4">
        <v>90</v>
      </c>
      <c r="D4">
        <v>13</v>
      </c>
      <c r="E4" t="s">
        <v>213</v>
      </c>
      <c r="F4">
        <v>1</v>
      </c>
      <c r="G4">
        <v>53</v>
      </c>
      <c r="H4">
        <v>18</v>
      </c>
      <c r="I4">
        <v>20</v>
      </c>
      <c r="J4">
        <v>15</v>
      </c>
      <c r="K4">
        <f aca="true" t="shared" si="0" ref="K4:K67">VALUE(LEFT(RIGHT(B4,12),10))</f>
        <v>1111310084</v>
      </c>
      <c r="L4" s="90">
        <f aca="true" t="shared" si="1" ref="L4:L67">VALUE(RIGHT(LEFT(K4,6),4))</f>
        <v>1131</v>
      </c>
      <c r="M4" t="str">
        <f>LOOKUP(L4,Feuil1!A$2:A$35,Feuil1!B$2:B$35)</f>
        <v>Club Photo Biviers</v>
      </c>
      <c r="N4" t="str">
        <f>LOOKUP(K4,Feuil3!E$1:E$213,Feuil3!A$1:A$213)</f>
        <v>Jean-Charles Demeure </v>
      </c>
    </row>
    <row r="5" spans="2:14" ht="15">
      <c r="B5" t="s">
        <v>214</v>
      </c>
      <c r="C5">
        <v>70</v>
      </c>
      <c r="D5">
        <v>151</v>
      </c>
      <c r="E5" t="s">
        <v>215</v>
      </c>
      <c r="F5">
        <v>3</v>
      </c>
      <c r="G5">
        <v>51</v>
      </c>
      <c r="H5">
        <v>17</v>
      </c>
      <c r="I5">
        <v>16</v>
      </c>
      <c r="J5">
        <v>18</v>
      </c>
      <c r="K5">
        <f t="shared" si="0"/>
        <v>1106200057</v>
      </c>
      <c r="L5" s="90">
        <f t="shared" si="1"/>
        <v>620</v>
      </c>
      <c r="M5" t="str">
        <f>LOOKUP(L5,Feuil1!A$2:A$35,Feuil1!B$2:B$35)</f>
        <v>Objectif Image Lyon</v>
      </c>
      <c r="N5" t="str">
        <f>LOOKUP(K5,Feuil3!E$1:E$213,Feuil3!A$1:A$213)</f>
        <v>Philippe Rouyer </v>
      </c>
    </row>
    <row r="6" spans="2:14" ht="15">
      <c r="B6" t="s">
        <v>216</v>
      </c>
      <c r="C6">
        <v>224</v>
      </c>
      <c r="D6">
        <v>39</v>
      </c>
      <c r="E6" t="s">
        <v>217</v>
      </c>
      <c r="F6">
        <v>4</v>
      </c>
      <c r="G6">
        <v>50</v>
      </c>
      <c r="H6">
        <v>19</v>
      </c>
      <c r="I6">
        <v>12</v>
      </c>
      <c r="J6">
        <v>19</v>
      </c>
      <c r="K6">
        <f t="shared" si="0"/>
        <v>1108830168</v>
      </c>
      <c r="L6" s="90">
        <f t="shared" si="1"/>
        <v>883</v>
      </c>
      <c r="M6" t="str">
        <f>LOOKUP(L6,Feuil1!A$2:A$35,Feuil1!B$2:B$35)</f>
        <v>Photo Club de Bourgoin-Jallieu</v>
      </c>
      <c r="N6" t="str">
        <f>LOOKUP(K6,Feuil3!E$1:E$213,Feuil3!A$1:A$213)</f>
        <v>Katia Antonoff </v>
      </c>
    </row>
    <row r="7" spans="2:14" ht="15">
      <c r="B7" t="s">
        <v>218</v>
      </c>
      <c r="C7">
        <v>47</v>
      </c>
      <c r="D7">
        <v>16</v>
      </c>
      <c r="E7" t="s">
        <v>195</v>
      </c>
      <c r="F7">
        <v>4</v>
      </c>
      <c r="G7">
        <v>50</v>
      </c>
      <c r="H7">
        <v>20</v>
      </c>
      <c r="I7">
        <v>13</v>
      </c>
      <c r="J7">
        <v>17</v>
      </c>
      <c r="K7">
        <f t="shared" si="0"/>
        <v>1108830113</v>
      </c>
      <c r="L7" s="90">
        <f t="shared" si="1"/>
        <v>883</v>
      </c>
      <c r="M7" t="str">
        <f>LOOKUP(L7,Feuil1!A$2:A$35,Feuil1!B$2:B$35)</f>
        <v>Photo Club de Bourgoin-Jallieu</v>
      </c>
      <c r="N7" t="str">
        <f>LOOKUP(K7,Feuil3!E$1:E$213,Feuil3!A$1:A$213)</f>
        <v>Roland Hen </v>
      </c>
    </row>
    <row r="8" spans="2:14" ht="15">
      <c r="B8" t="s">
        <v>219</v>
      </c>
      <c r="C8">
        <v>57</v>
      </c>
      <c r="D8">
        <v>85</v>
      </c>
      <c r="E8" t="s">
        <v>220</v>
      </c>
      <c r="F8">
        <v>6</v>
      </c>
      <c r="G8">
        <v>49</v>
      </c>
      <c r="H8">
        <v>20</v>
      </c>
      <c r="I8">
        <v>13</v>
      </c>
      <c r="J8">
        <v>16</v>
      </c>
      <c r="K8">
        <f t="shared" si="0"/>
        <v>1119490020</v>
      </c>
      <c r="L8" s="90">
        <f t="shared" si="1"/>
        <v>1949</v>
      </c>
      <c r="M8" t="str">
        <f>LOOKUP(L8,Feuil1!A$2:A$35,Feuil1!B$2:B$35)</f>
        <v>Photo Club Chasseurs d' Images Valence</v>
      </c>
      <c r="N8" t="str">
        <f>LOOKUP(K8,Feuil3!E$1:E$213,Feuil3!A$1:A$213)</f>
        <v>Michel Raou </v>
      </c>
    </row>
    <row r="9" spans="2:14" ht="15">
      <c r="B9" t="s">
        <v>221</v>
      </c>
      <c r="C9">
        <v>231</v>
      </c>
      <c r="D9">
        <v>12</v>
      </c>
      <c r="E9" t="s">
        <v>222</v>
      </c>
      <c r="F9">
        <v>6</v>
      </c>
      <c r="G9">
        <v>49</v>
      </c>
      <c r="H9">
        <v>15</v>
      </c>
      <c r="I9">
        <v>15</v>
      </c>
      <c r="J9">
        <v>19</v>
      </c>
      <c r="K9">
        <f t="shared" si="0"/>
        <v>1117570047</v>
      </c>
      <c r="L9" s="90">
        <f t="shared" si="1"/>
        <v>1757</v>
      </c>
      <c r="M9" t="str">
        <f>LOOKUP(L9,Feuil1!A$2:A$35,Feuil1!B$2:B$35)</f>
        <v>Les Belles Images Saint-Marcel-Bel-Accueil</v>
      </c>
      <c r="N9" t="str">
        <f>LOOKUP(K9,Feuil3!E$1:E$213,Feuil3!A$1:A$213)</f>
        <v>Hubert De Belval </v>
      </c>
    </row>
    <row r="10" spans="2:14" ht="15">
      <c r="B10" t="s">
        <v>223</v>
      </c>
      <c r="C10">
        <v>112</v>
      </c>
      <c r="D10">
        <v>128</v>
      </c>
      <c r="E10" t="s">
        <v>224</v>
      </c>
      <c r="F10">
        <v>8</v>
      </c>
      <c r="G10">
        <v>47</v>
      </c>
      <c r="H10">
        <v>15</v>
      </c>
      <c r="I10">
        <v>14</v>
      </c>
      <c r="J10">
        <v>18</v>
      </c>
      <c r="K10">
        <f t="shared" si="0"/>
        <v>1117540003</v>
      </c>
      <c r="L10" s="90">
        <f t="shared" si="1"/>
        <v>1754</v>
      </c>
      <c r="M10" t="str">
        <f>LOOKUP(L10,Feuil1!A$2:A$35,Feuil1!B$2:B$35)</f>
        <v>Objectif Photo St Maurice l'Exil</v>
      </c>
      <c r="N10" t="str">
        <f>LOOKUP(K10,Feuil3!E$1:E$213,Feuil3!A$1:A$213)</f>
        <v>Dominique Charbin </v>
      </c>
    </row>
    <row r="11" spans="2:14" ht="15">
      <c r="B11" t="s">
        <v>225</v>
      </c>
      <c r="C11">
        <v>72</v>
      </c>
      <c r="D11">
        <v>158</v>
      </c>
      <c r="E11" t="s">
        <v>226</v>
      </c>
      <c r="F11">
        <v>8</v>
      </c>
      <c r="G11">
        <v>47</v>
      </c>
      <c r="H11">
        <v>20</v>
      </c>
      <c r="I11">
        <v>12</v>
      </c>
      <c r="J11">
        <v>15</v>
      </c>
      <c r="K11">
        <f t="shared" si="0"/>
        <v>1121100033</v>
      </c>
      <c r="L11" s="90">
        <f t="shared" si="1"/>
        <v>2110</v>
      </c>
      <c r="M11" t="str">
        <f>LOOKUP(L11,Feuil1!A$2:A$35,Feuil1!B$2:B$35)</f>
        <v>Numerica Photo Club Faverges</v>
      </c>
      <c r="N11" t="str">
        <f>LOOKUP(K11,Feuil3!E$1:E$213,Feuil3!A$1:A$213)</f>
        <v>Agnès Bailleu </v>
      </c>
    </row>
    <row r="12" spans="2:14" ht="15">
      <c r="B12" t="s">
        <v>227</v>
      </c>
      <c r="C12">
        <v>146</v>
      </c>
      <c r="D12">
        <v>104</v>
      </c>
      <c r="E12" t="s">
        <v>228</v>
      </c>
      <c r="F12">
        <v>8</v>
      </c>
      <c r="G12">
        <v>47</v>
      </c>
      <c r="H12">
        <v>12</v>
      </c>
      <c r="I12">
        <v>16</v>
      </c>
      <c r="J12">
        <v>19</v>
      </c>
      <c r="K12">
        <f t="shared" si="0"/>
        <v>1121840004</v>
      </c>
      <c r="L12" s="90">
        <f t="shared" si="1"/>
        <v>2184</v>
      </c>
      <c r="M12" t="str">
        <f>LOOKUP(L12,Feuil1!A$2:A$35,Feuil1!B$2:B$35)</f>
        <v>JPEG Photo Club St Martin Bellevue</v>
      </c>
      <c r="N12" t="str">
        <f>LOOKUP(K12,Feuil3!E$1:E$213,Feuil3!A$1:A$213)</f>
        <v>Luc Torres </v>
      </c>
    </row>
    <row r="13" spans="2:14" ht="15">
      <c r="B13" t="s">
        <v>229</v>
      </c>
      <c r="C13">
        <v>42</v>
      </c>
      <c r="D13">
        <v>99</v>
      </c>
      <c r="E13" t="s">
        <v>230</v>
      </c>
      <c r="F13">
        <v>8</v>
      </c>
      <c r="G13">
        <v>47</v>
      </c>
      <c r="H13">
        <v>11</v>
      </c>
      <c r="I13">
        <v>16</v>
      </c>
      <c r="J13">
        <v>20</v>
      </c>
      <c r="K13">
        <f t="shared" si="0"/>
        <v>1119490023</v>
      </c>
      <c r="L13" s="90">
        <f t="shared" si="1"/>
        <v>1949</v>
      </c>
      <c r="M13" t="str">
        <f>LOOKUP(L13,Feuil1!A$2:A$35,Feuil1!B$2:B$35)</f>
        <v>Photo Club Chasseurs d' Images Valence</v>
      </c>
      <c r="N13" t="str">
        <f>LOOKUP(K13,Feuil3!E$1:E$213,Feuil3!A$1:A$213)</f>
        <v>Bruno Durieu </v>
      </c>
    </row>
    <row r="14" spans="2:14" ht="15">
      <c r="B14" t="s">
        <v>231</v>
      </c>
      <c r="C14">
        <v>32</v>
      </c>
      <c r="D14">
        <v>102</v>
      </c>
      <c r="E14" t="s">
        <v>232</v>
      </c>
      <c r="F14">
        <v>8</v>
      </c>
      <c r="G14">
        <v>47</v>
      </c>
      <c r="H14">
        <v>20</v>
      </c>
      <c r="I14">
        <v>12</v>
      </c>
      <c r="J14">
        <v>15</v>
      </c>
      <c r="K14">
        <f t="shared" si="0"/>
        <v>1120750007</v>
      </c>
      <c r="L14" s="90">
        <f t="shared" si="1"/>
        <v>2075</v>
      </c>
      <c r="M14" t="str">
        <f>LOOKUP(L14,Feuil1!A$2:A$35,Feuil1!B$2:B$35)</f>
        <v>Photo Ciné Club Roannais</v>
      </c>
      <c r="N14" t="str">
        <f>LOOKUP(K14,Feuil3!E$1:E$213,Feuil3!A$1:A$213)</f>
        <v>Gérard Varenne </v>
      </c>
    </row>
    <row r="15" spans="2:14" ht="15">
      <c r="B15" t="s">
        <v>233</v>
      </c>
      <c r="C15">
        <v>97</v>
      </c>
      <c r="D15">
        <v>96</v>
      </c>
      <c r="E15" t="s">
        <v>234</v>
      </c>
      <c r="F15">
        <v>8</v>
      </c>
      <c r="G15">
        <v>47</v>
      </c>
      <c r="H15">
        <v>18</v>
      </c>
      <c r="I15">
        <v>15</v>
      </c>
      <c r="J15">
        <v>14</v>
      </c>
      <c r="K15">
        <f t="shared" si="0"/>
        <v>1108830154</v>
      </c>
      <c r="L15" s="90">
        <f t="shared" si="1"/>
        <v>883</v>
      </c>
      <c r="M15" t="str">
        <f>LOOKUP(L15,Feuil1!A$2:A$35,Feuil1!B$2:B$35)</f>
        <v>Photo Club de Bourgoin-Jallieu</v>
      </c>
      <c r="N15" t="str">
        <f>LOOKUP(K15,Feuil3!E$1:E$213,Feuil3!A$1:A$213)</f>
        <v>Jean Michel Massin </v>
      </c>
    </row>
    <row r="16" spans="2:14" ht="15">
      <c r="B16" t="s">
        <v>235</v>
      </c>
      <c r="C16">
        <v>174</v>
      </c>
      <c r="D16">
        <v>31</v>
      </c>
      <c r="E16" t="s">
        <v>236</v>
      </c>
      <c r="F16">
        <v>14</v>
      </c>
      <c r="G16">
        <v>46</v>
      </c>
      <c r="H16">
        <v>16</v>
      </c>
      <c r="I16">
        <v>14</v>
      </c>
      <c r="J16">
        <v>16</v>
      </c>
      <c r="K16">
        <f t="shared" si="0"/>
        <v>1108830144</v>
      </c>
      <c r="L16" s="90">
        <f t="shared" si="1"/>
        <v>883</v>
      </c>
      <c r="M16" t="str">
        <f>LOOKUP(L16,Feuil1!A$2:A$35,Feuil1!B$2:B$35)</f>
        <v>Photo Club de Bourgoin-Jallieu</v>
      </c>
      <c r="N16" t="str">
        <f>LOOKUP(K16,Feuil3!E$1:E$213,Feuil3!A$1:A$213)</f>
        <v>Isabelle Herbepin </v>
      </c>
    </row>
    <row r="17" spans="2:14" ht="15">
      <c r="B17" t="s">
        <v>237</v>
      </c>
      <c r="C17">
        <v>31</v>
      </c>
      <c r="D17">
        <v>97</v>
      </c>
      <c r="E17" t="s">
        <v>238</v>
      </c>
      <c r="F17">
        <v>14</v>
      </c>
      <c r="G17">
        <v>46</v>
      </c>
      <c r="H17">
        <v>16</v>
      </c>
      <c r="I17">
        <v>10</v>
      </c>
      <c r="J17">
        <v>20</v>
      </c>
      <c r="K17">
        <f t="shared" si="0"/>
        <v>1114030184</v>
      </c>
      <c r="L17" s="90">
        <f t="shared" si="1"/>
        <v>1403</v>
      </c>
      <c r="M17" t="str">
        <f>LOOKUP(L17,Feuil1!A$2:A$35,Feuil1!B$2:B$35)</f>
        <v>Club Photo Morestel</v>
      </c>
      <c r="N17" t="str">
        <f>LOOKUP(K17,Feuil3!E$1:E$213,Feuil3!A$1:A$213)</f>
        <v>Cassandra Bellot </v>
      </c>
    </row>
    <row r="18" spans="2:14" ht="15">
      <c r="B18" t="s">
        <v>239</v>
      </c>
      <c r="C18">
        <v>175</v>
      </c>
      <c r="D18">
        <v>10</v>
      </c>
      <c r="E18" t="s">
        <v>240</v>
      </c>
      <c r="F18">
        <v>14</v>
      </c>
      <c r="G18">
        <v>46</v>
      </c>
      <c r="H18">
        <v>17</v>
      </c>
      <c r="I18">
        <v>19</v>
      </c>
      <c r="J18">
        <v>10</v>
      </c>
      <c r="K18">
        <f t="shared" si="0"/>
        <v>1108830131</v>
      </c>
      <c r="L18" s="90">
        <f t="shared" si="1"/>
        <v>883</v>
      </c>
      <c r="M18" t="str">
        <f>LOOKUP(L18,Feuil1!A$2:A$35,Feuil1!B$2:B$35)</f>
        <v>Photo Club de Bourgoin-Jallieu</v>
      </c>
      <c r="N18" t="str">
        <f>LOOKUP(K18,Feuil3!E$1:E$213,Feuil3!A$1:A$213)</f>
        <v>Dominique Giraud </v>
      </c>
    </row>
    <row r="19" spans="2:14" ht="15">
      <c r="B19" t="s">
        <v>241</v>
      </c>
      <c r="C19">
        <v>40</v>
      </c>
      <c r="D19">
        <v>131</v>
      </c>
      <c r="E19" t="s">
        <v>242</v>
      </c>
      <c r="F19">
        <v>14</v>
      </c>
      <c r="G19">
        <v>46</v>
      </c>
      <c r="H19">
        <v>20</v>
      </c>
      <c r="I19">
        <v>12</v>
      </c>
      <c r="J19">
        <v>14</v>
      </c>
      <c r="K19">
        <f t="shared" si="0"/>
        <v>1116980021</v>
      </c>
      <c r="L19" s="90">
        <f t="shared" si="1"/>
        <v>1698</v>
      </c>
      <c r="M19" t="str">
        <f>LOOKUP(L19,Feuil1!A$2:A$35,Feuil1!B$2:B$35)</f>
        <v>Gavot Déclic - PC Larringes</v>
      </c>
      <c r="N19" t="str">
        <f>LOOKUP(K19,Feuil3!E$1:E$213,Feuil3!A$1:A$213)</f>
        <v>Michel Bonneau </v>
      </c>
    </row>
    <row r="20" spans="2:14" ht="15">
      <c r="B20" t="s">
        <v>243</v>
      </c>
      <c r="C20">
        <v>24</v>
      </c>
      <c r="D20">
        <v>121</v>
      </c>
      <c r="E20" t="s">
        <v>244</v>
      </c>
      <c r="F20">
        <v>14</v>
      </c>
      <c r="G20">
        <v>46</v>
      </c>
      <c r="H20">
        <v>17</v>
      </c>
      <c r="I20">
        <v>15</v>
      </c>
      <c r="J20">
        <v>14</v>
      </c>
      <c r="K20">
        <f t="shared" si="0"/>
        <v>1111310141</v>
      </c>
      <c r="L20" s="90">
        <f t="shared" si="1"/>
        <v>1131</v>
      </c>
      <c r="M20" t="str">
        <f>LOOKUP(L20,Feuil1!A$2:A$35,Feuil1!B$2:B$35)</f>
        <v>Club Photo Biviers</v>
      </c>
      <c r="N20" t="str">
        <f>LOOKUP(K20,Feuil3!E$1:E$213,Feuil3!A$1:A$213)</f>
        <v>Evelyne Ferracioli </v>
      </c>
    </row>
    <row r="21" spans="2:14" ht="15">
      <c r="B21" t="s">
        <v>245</v>
      </c>
      <c r="C21">
        <v>106</v>
      </c>
      <c r="D21">
        <v>28</v>
      </c>
      <c r="E21" t="s">
        <v>246</v>
      </c>
      <c r="F21">
        <v>14</v>
      </c>
      <c r="G21">
        <v>46</v>
      </c>
      <c r="H21">
        <v>20</v>
      </c>
      <c r="I21">
        <v>12</v>
      </c>
      <c r="J21">
        <v>14</v>
      </c>
      <c r="K21">
        <f t="shared" si="0"/>
        <v>1122550014</v>
      </c>
      <c r="L21" s="90">
        <f t="shared" si="1"/>
        <v>2255</v>
      </c>
      <c r="M21" t="str">
        <f>LOOKUP(L21,Feuil1!A$2:A$35,Feuil1!B$2:B$35)</f>
        <v>Verp'Images</v>
      </c>
      <c r="N21" t="str">
        <f>LOOKUP(K21,Feuil3!E$1:E$213,Feuil3!A$1:A$213)</f>
        <v>Annie Lorcerie </v>
      </c>
    </row>
    <row r="22" spans="2:14" ht="15">
      <c r="B22" t="s">
        <v>247</v>
      </c>
      <c r="C22">
        <v>221</v>
      </c>
      <c r="D22">
        <v>118</v>
      </c>
      <c r="E22" t="s">
        <v>222</v>
      </c>
      <c r="F22">
        <v>14</v>
      </c>
      <c r="G22">
        <v>46</v>
      </c>
      <c r="H22">
        <v>19</v>
      </c>
      <c r="I22">
        <v>12</v>
      </c>
      <c r="J22">
        <v>15</v>
      </c>
      <c r="K22">
        <f t="shared" si="0"/>
        <v>1108830169</v>
      </c>
      <c r="L22" s="90">
        <f t="shared" si="1"/>
        <v>883</v>
      </c>
      <c r="M22" t="str">
        <f>LOOKUP(L22,Feuil1!A$2:A$35,Feuil1!B$2:B$35)</f>
        <v>Photo Club de Bourgoin-Jallieu</v>
      </c>
      <c r="N22" t="str">
        <f>LOOKUP(K22,Feuil3!E$1:E$213,Feuil3!A$1:A$213)</f>
        <v>Véronique Miojevic </v>
      </c>
    </row>
    <row r="23" spans="2:14" ht="15">
      <c r="B23" t="s">
        <v>248</v>
      </c>
      <c r="C23">
        <v>219</v>
      </c>
      <c r="D23">
        <v>206</v>
      </c>
      <c r="E23" t="s">
        <v>249</v>
      </c>
      <c r="F23">
        <v>21</v>
      </c>
      <c r="G23">
        <v>45</v>
      </c>
      <c r="H23">
        <v>10</v>
      </c>
      <c r="I23">
        <v>17</v>
      </c>
      <c r="J23">
        <v>18</v>
      </c>
      <c r="K23">
        <f t="shared" si="0"/>
        <v>1106200047</v>
      </c>
      <c r="L23" s="90">
        <f t="shared" si="1"/>
        <v>620</v>
      </c>
      <c r="M23" t="str">
        <f>LOOKUP(L23,Feuil1!A$2:A$35,Feuil1!B$2:B$35)</f>
        <v>Objectif Image Lyon</v>
      </c>
      <c r="N23" t="str">
        <f>LOOKUP(K23,Feuil3!E$1:E$213,Feuil3!A$1:A$213)</f>
        <v>Evelyne Giudice </v>
      </c>
    </row>
    <row r="24" spans="2:14" ht="15">
      <c r="B24" t="s">
        <v>250</v>
      </c>
      <c r="C24">
        <v>64</v>
      </c>
      <c r="D24">
        <v>112</v>
      </c>
      <c r="E24" t="s">
        <v>251</v>
      </c>
      <c r="F24">
        <v>21</v>
      </c>
      <c r="G24">
        <v>45</v>
      </c>
      <c r="H24">
        <v>17</v>
      </c>
      <c r="I24">
        <v>14</v>
      </c>
      <c r="J24">
        <v>14</v>
      </c>
      <c r="K24">
        <f t="shared" si="0"/>
        <v>1121100038</v>
      </c>
      <c r="L24" s="90">
        <f t="shared" si="1"/>
        <v>2110</v>
      </c>
      <c r="M24" t="str">
        <f>LOOKUP(L24,Feuil1!A$2:A$35,Feuil1!B$2:B$35)</f>
        <v>Numerica Photo Club Faverges</v>
      </c>
      <c r="N24" t="str">
        <f>LOOKUP(K24,Feuil3!E$1:E$213,Feuil3!A$1:A$213)</f>
        <v>Maurice Maccari </v>
      </c>
    </row>
    <row r="25" spans="2:14" ht="15">
      <c r="B25" t="s">
        <v>252</v>
      </c>
      <c r="C25">
        <v>132</v>
      </c>
      <c r="D25">
        <v>44</v>
      </c>
      <c r="E25" t="s">
        <v>253</v>
      </c>
      <c r="F25">
        <v>21</v>
      </c>
      <c r="G25">
        <v>45</v>
      </c>
      <c r="H25">
        <v>18</v>
      </c>
      <c r="I25">
        <v>15</v>
      </c>
      <c r="J25">
        <v>12</v>
      </c>
      <c r="K25">
        <f t="shared" si="0"/>
        <v>1110550091</v>
      </c>
      <c r="L25" s="90">
        <f t="shared" si="1"/>
        <v>1055</v>
      </c>
      <c r="M25" t="str">
        <f>LOOKUP(L25,Feuil1!A$2:A$35,Feuil1!B$2:B$35)</f>
        <v>Club Photo de Cognin</v>
      </c>
      <c r="N25" t="str">
        <f>LOOKUP(K25,Feuil3!E$1:E$213,Feuil3!A$1:A$213)</f>
        <v>Guy Dauvergne </v>
      </c>
    </row>
    <row r="26" spans="2:14" ht="15">
      <c r="B26" t="s">
        <v>254</v>
      </c>
      <c r="C26">
        <v>170</v>
      </c>
      <c r="D26">
        <v>62</v>
      </c>
      <c r="E26" t="s">
        <v>255</v>
      </c>
      <c r="F26">
        <v>21</v>
      </c>
      <c r="G26">
        <v>45</v>
      </c>
      <c r="H26">
        <v>19</v>
      </c>
      <c r="I26">
        <v>12</v>
      </c>
      <c r="J26">
        <v>14</v>
      </c>
      <c r="K26">
        <f t="shared" si="0"/>
        <v>1117570002</v>
      </c>
      <c r="L26" s="90">
        <f t="shared" si="1"/>
        <v>1757</v>
      </c>
      <c r="M26" t="str">
        <f>LOOKUP(L26,Feuil1!A$2:A$35,Feuil1!B$2:B$35)</f>
        <v>Les Belles Images Saint-Marcel-Bel-Accueil</v>
      </c>
      <c r="N26" t="str">
        <f>LOOKUP(K26,Feuil3!E$1:E$213,Feuil3!A$1:A$213)</f>
        <v>Rémy Lazzarotto </v>
      </c>
    </row>
    <row r="27" spans="2:14" ht="15">
      <c r="B27" t="s">
        <v>256</v>
      </c>
      <c r="C27">
        <v>163</v>
      </c>
      <c r="D27">
        <v>5</v>
      </c>
      <c r="E27" t="s">
        <v>257</v>
      </c>
      <c r="F27">
        <v>21</v>
      </c>
      <c r="G27">
        <v>45</v>
      </c>
      <c r="H27">
        <v>13</v>
      </c>
      <c r="I27">
        <v>12</v>
      </c>
      <c r="J27">
        <v>20</v>
      </c>
      <c r="K27">
        <f t="shared" si="0"/>
        <v>1108830174</v>
      </c>
      <c r="L27" s="90">
        <f t="shared" si="1"/>
        <v>883</v>
      </c>
      <c r="M27" t="str">
        <f>LOOKUP(L27,Feuil1!A$2:A$35,Feuil1!B$2:B$35)</f>
        <v>Photo Club de Bourgoin-Jallieu</v>
      </c>
      <c r="N27" t="str">
        <f>LOOKUP(K27,Feuil3!E$1:E$213,Feuil3!A$1:A$213)</f>
        <v>Yannick Menneron </v>
      </c>
    </row>
    <row r="28" spans="2:14" ht="15">
      <c r="B28" t="s">
        <v>258</v>
      </c>
      <c r="C28">
        <v>120</v>
      </c>
      <c r="D28">
        <v>67</v>
      </c>
      <c r="E28" t="s">
        <v>259</v>
      </c>
      <c r="F28">
        <v>21</v>
      </c>
      <c r="G28">
        <v>45</v>
      </c>
      <c r="H28">
        <v>17</v>
      </c>
      <c r="I28">
        <v>13</v>
      </c>
      <c r="J28">
        <v>15</v>
      </c>
      <c r="K28">
        <f t="shared" si="0"/>
        <v>1105530224</v>
      </c>
      <c r="L28" s="90">
        <f t="shared" si="1"/>
        <v>553</v>
      </c>
      <c r="M28" t="str">
        <f>LOOKUP(L28,Feuil1!A$2:A$35,Feuil1!B$2:B$35)</f>
        <v>Club Georges Mélies-Chambéry</v>
      </c>
      <c r="N28" t="str">
        <f>LOOKUP(K28,Feuil3!E$1:E$213,Feuil3!A$1:A$213)</f>
        <v>Désie Le Maux </v>
      </c>
    </row>
    <row r="29" spans="2:14" ht="15">
      <c r="B29" t="s">
        <v>260</v>
      </c>
      <c r="C29">
        <v>78</v>
      </c>
      <c r="D29">
        <v>138</v>
      </c>
      <c r="E29" t="s">
        <v>261</v>
      </c>
      <c r="F29">
        <v>21</v>
      </c>
      <c r="G29">
        <v>45</v>
      </c>
      <c r="H29">
        <v>18</v>
      </c>
      <c r="I29">
        <v>12</v>
      </c>
      <c r="J29">
        <v>15</v>
      </c>
      <c r="K29">
        <f t="shared" si="0"/>
        <v>1114030166</v>
      </c>
      <c r="L29" s="90">
        <f t="shared" si="1"/>
        <v>1403</v>
      </c>
      <c r="M29" t="str">
        <f>LOOKUP(L29,Feuil1!A$2:A$35,Feuil1!B$2:B$35)</f>
        <v>Club Photo Morestel</v>
      </c>
      <c r="N29" t="str">
        <f>LOOKUP(K29,Feuil3!E$1:E$213,Feuil3!A$1:A$213)</f>
        <v>Patrice Laïné </v>
      </c>
    </row>
    <row r="30" spans="2:14" ht="15">
      <c r="B30" t="s">
        <v>262</v>
      </c>
      <c r="C30">
        <v>145</v>
      </c>
      <c r="D30">
        <v>98</v>
      </c>
      <c r="E30" t="s">
        <v>263</v>
      </c>
      <c r="F30">
        <v>21</v>
      </c>
      <c r="G30">
        <v>45</v>
      </c>
      <c r="H30">
        <v>18</v>
      </c>
      <c r="I30">
        <v>12</v>
      </c>
      <c r="J30">
        <v>15</v>
      </c>
      <c r="K30">
        <f t="shared" si="0"/>
        <v>1110550016</v>
      </c>
      <c r="L30" s="90">
        <f t="shared" si="1"/>
        <v>1055</v>
      </c>
      <c r="M30" t="str">
        <f>LOOKUP(L30,Feuil1!A$2:A$35,Feuil1!B$2:B$35)</f>
        <v>Club Photo de Cognin</v>
      </c>
      <c r="N30" t="str">
        <f>LOOKUP(K30,Feuil3!E$1:E$213,Feuil3!A$1:A$213)</f>
        <v>Pierre-Marie Gaury </v>
      </c>
    </row>
    <row r="31" spans="2:14" ht="15">
      <c r="B31" t="s">
        <v>264</v>
      </c>
      <c r="C31">
        <v>160</v>
      </c>
      <c r="D31">
        <v>213</v>
      </c>
      <c r="E31" t="s">
        <v>265</v>
      </c>
      <c r="F31">
        <v>29</v>
      </c>
      <c r="G31">
        <v>44</v>
      </c>
      <c r="H31">
        <v>12</v>
      </c>
      <c r="I31">
        <v>13</v>
      </c>
      <c r="J31">
        <v>19</v>
      </c>
      <c r="K31">
        <f t="shared" si="0"/>
        <v>1110550151</v>
      </c>
      <c r="L31" s="90">
        <f t="shared" si="1"/>
        <v>1055</v>
      </c>
      <c r="M31" t="str">
        <f>LOOKUP(L31,Feuil1!A$2:A$35,Feuil1!B$2:B$35)</f>
        <v>Club Photo de Cognin</v>
      </c>
      <c r="N31" t="str">
        <f>LOOKUP(K31,Feuil3!E$1:E$213,Feuil3!A$1:A$213)</f>
        <v>Michèle Amoudry-Tiollier </v>
      </c>
    </row>
    <row r="32" spans="2:14" ht="15">
      <c r="B32" t="s">
        <v>266</v>
      </c>
      <c r="C32">
        <v>176</v>
      </c>
      <c r="D32">
        <v>87</v>
      </c>
      <c r="E32" t="s">
        <v>267</v>
      </c>
      <c r="F32">
        <v>29</v>
      </c>
      <c r="G32">
        <v>44</v>
      </c>
      <c r="H32">
        <v>13</v>
      </c>
      <c r="I32">
        <v>15</v>
      </c>
      <c r="J32">
        <v>16</v>
      </c>
      <c r="K32">
        <f t="shared" si="0"/>
        <v>1117570079</v>
      </c>
      <c r="L32" s="90">
        <f t="shared" si="1"/>
        <v>1757</v>
      </c>
      <c r="M32" t="str">
        <f>LOOKUP(L32,Feuil1!A$2:A$35,Feuil1!B$2:B$35)</f>
        <v>Les Belles Images Saint-Marcel-Bel-Accueil</v>
      </c>
      <c r="N32" t="str">
        <f>LOOKUP(K32,Feuil3!E$1:E$213,Feuil3!A$1:A$213)</f>
        <v>Marie-Christine Rolle </v>
      </c>
    </row>
    <row r="33" spans="2:14" ht="15">
      <c r="B33" t="s">
        <v>268</v>
      </c>
      <c r="C33">
        <v>128</v>
      </c>
      <c r="D33">
        <v>75</v>
      </c>
      <c r="E33" t="s">
        <v>269</v>
      </c>
      <c r="F33">
        <v>29</v>
      </c>
      <c r="G33">
        <v>44</v>
      </c>
      <c r="H33">
        <v>15</v>
      </c>
      <c r="I33">
        <v>11</v>
      </c>
      <c r="J33">
        <v>18</v>
      </c>
      <c r="K33">
        <f t="shared" si="0"/>
        <v>1119440034</v>
      </c>
      <c r="L33" s="90">
        <f t="shared" si="1"/>
        <v>1944</v>
      </c>
      <c r="M33" t="str">
        <f>LOOKUP(L33,Feuil1!A$2:A$35,Feuil1!B$2:B$35)</f>
        <v>Photo-Club Rivatoria</v>
      </c>
      <c r="N33" t="str">
        <f>LOOKUP(K33,Feuil3!E$1:E$213,Feuil3!A$1:A$213)</f>
        <v>Lionel Valette </v>
      </c>
    </row>
    <row r="34" spans="2:14" ht="15">
      <c r="B34" t="s">
        <v>270</v>
      </c>
      <c r="C34">
        <v>126</v>
      </c>
      <c r="D34">
        <v>78</v>
      </c>
      <c r="E34" t="s">
        <v>271</v>
      </c>
      <c r="F34">
        <v>29</v>
      </c>
      <c r="G34">
        <v>44</v>
      </c>
      <c r="H34">
        <v>11</v>
      </c>
      <c r="I34">
        <v>16</v>
      </c>
      <c r="J34">
        <v>17</v>
      </c>
      <c r="K34">
        <f t="shared" si="0"/>
        <v>1108830126</v>
      </c>
      <c r="L34" s="90">
        <f t="shared" si="1"/>
        <v>883</v>
      </c>
      <c r="M34" t="str">
        <f>LOOKUP(L34,Feuil1!A$2:A$35,Feuil1!B$2:B$35)</f>
        <v>Photo Club de Bourgoin-Jallieu</v>
      </c>
      <c r="N34" t="str">
        <f>LOOKUP(K34,Feuil3!E$1:E$213,Feuil3!A$1:A$213)</f>
        <v>Eric Descoret </v>
      </c>
    </row>
    <row r="35" spans="2:14" ht="15">
      <c r="B35" t="s">
        <v>272</v>
      </c>
      <c r="C35">
        <v>204</v>
      </c>
      <c r="D35">
        <v>70</v>
      </c>
      <c r="E35" t="s">
        <v>273</v>
      </c>
      <c r="F35">
        <v>29</v>
      </c>
      <c r="G35">
        <v>44</v>
      </c>
      <c r="H35">
        <v>15</v>
      </c>
      <c r="I35">
        <v>13</v>
      </c>
      <c r="J35">
        <v>16</v>
      </c>
      <c r="K35">
        <f t="shared" si="0"/>
        <v>1110550087</v>
      </c>
      <c r="L35" s="90">
        <f t="shared" si="1"/>
        <v>1055</v>
      </c>
      <c r="M35" t="str">
        <f>LOOKUP(L35,Feuil1!A$2:A$35,Feuil1!B$2:B$35)</f>
        <v>Club Photo de Cognin</v>
      </c>
      <c r="N35" t="str">
        <f>LOOKUP(K35,Feuil3!E$1:E$213,Feuil3!A$1:A$213)</f>
        <v>Maryvonne Silvan </v>
      </c>
    </row>
    <row r="36" spans="2:14" ht="15">
      <c r="B36" t="s">
        <v>274</v>
      </c>
      <c r="C36">
        <v>63</v>
      </c>
      <c r="D36">
        <v>8</v>
      </c>
      <c r="E36" t="s">
        <v>275</v>
      </c>
      <c r="F36">
        <v>34</v>
      </c>
      <c r="G36">
        <v>43</v>
      </c>
      <c r="H36">
        <v>11</v>
      </c>
      <c r="I36">
        <v>14</v>
      </c>
      <c r="J36">
        <v>18</v>
      </c>
      <c r="K36">
        <f t="shared" si="0"/>
        <v>1109760007</v>
      </c>
      <c r="L36" s="90">
        <f t="shared" si="1"/>
        <v>976</v>
      </c>
      <c r="M36" t="str">
        <f>LOOKUP(L36,Feuil1!A$2:A$35,Feuil1!B$2:B$35)</f>
        <v>Photo Club IBM Grenoble</v>
      </c>
      <c r="N36" t="str">
        <f>LOOKUP(K36,Feuil3!E$1:E$213,Feuil3!A$1:A$213)</f>
        <v>Christophe Gauthey </v>
      </c>
    </row>
    <row r="37" spans="2:14" ht="15">
      <c r="B37" t="s">
        <v>276</v>
      </c>
      <c r="C37">
        <v>191</v>
      </c>
      <c r="D37">
        <v>170</v>
      </c>
      <c r="E37" t="s">
        <v>277</v>
      </c>
      <c r="F37">
        <v>34</v>
      </c>
      <c r="G37">
        <v>43</v>
      </c>
      <c r="H37">
        <v>16</v>
      </c>
      <c r="I37">
        <v>11</v>
      </c>
      <c r="J37">
        <v>16</v>
      </c>
      <c r="K37">
        <f t="shared" si="0"/>
        <v>1106200043</v>
      </c>
      <c r="L37" s="90">
        <f t="shared" si="1"/>
        <v>620</v>
      </c>
      <c r="M37" t="str">
        <f>LOOKUP(L37,Feuil1!A$2:A$35,Feuil1!B$2:B$35)</f>
        <v>Objectif Image Lyon</v>
      </c>
      <c r="N37" t="str">
        <f>LOOKUP(K37,Feuil3!E$1:E$213,Feuil3!A$1:A$213)</f>
        <v>Pascal Bouteyre </v>
      </c>
    </row>
    <row r="38" spans="2:14" ht="15">
      <c r="B38" t="s">
        <v>278</v>
      </c>
      <c r="C38">
        <v>199</v>
      </c>
      <c r="D38">
        <v>146</v>
      </c>
      <c r="E38" t="s">
        <v>279</v>
      </c>
      <c r="F38">
        <v>34</v>
      </c>
      <c r="G38">
        <v>43</v>
      </c>
      <c r="H38">
        <v>17</v>
      </c>
      <c r="I38">
        <v>12</v>
      </c>
      <c r="J38">
        <v>14</v>
      </c>
      <c r="K38">
        <f t="shared" si="0"/>
        <v>1117570045</v>
      </c>
      <c r="L38" s="90">
        <f t="shared" si="1"/>
        <v>1757</v>
      </c>
      <c r="M38" t="str">
        <f>LOOKUP(L38,Feuil1!A$2:A$35,Feuil1!B$2:B$35)</f>
        <v>Les Belles Images Saint-Marcel-Bel-Accueil</v>
      </c>
      <c r="N38" t="str">
        <f>LOOKUP(K38,Feuil3!E$1:E$213,Feuil3!A$1:A$213)</f>
        <v>Christiane Boulud </v>
      </c>
    </row>
    <row r="39" spans="2:14" ht="15">
      <c r="B39" t="s">
        <v>280</v>
      </c>
      <c r="C39">
        <v>62</v>
      </c>
      <c r="D39">
        <v>135</v>
      </c>
      <c r="E39" t="s">
        <v>281</v>
      </c>
      <c r="F39">
        <v>34</v>
      </c>
      <c r="G39">
        <v>43</v>
      </c>
      <c r="H39">
        <v>16</v>
      </c>
      <c r="I39">
        <v>14</v>
      </c>
      <c r="J39">
        <v>13</v>
      </c>
      <c r="K39">
        <f t="shared" si="0"/>
        <v>1121100011</v>
      </c>
      <c r="L39" s="90">
        <f t="shared" si="1"/>
        <v>2110</v>
      </c>
      <c r="M39" t="str">
        <f>LOOKUP(L39,Feuil1!A$2:A$35,Feuil1!B$2:B$35)</f>
        <v>Numerica Photo Club Faverges</v>
      </c>
      <c r="N39" t="str">
        <f>LOOKUP(K39,Feuil3!E$1:E$213,Feuil3!A$1:A$213)</f>
        <v>Béatrice Fel </v>
      </c>
    </row>
    <row r="40" spans="2:14" ht="15">
      <c r="B40" t="s">
        <v>282</v>
      </c>
      <c r="C40">
        <v>67</v>
      </c>
      <c r="D40">
        <v>159</v>
      </c>
      <c r="E40" t="s">
        <v>283</v>
      </c>
      <c r="F40">
        <v>34</v>
      </c>
      <c r="G40">
        <v>43</v>
      </c>
      <c r="H40">
        <v>16</v>
      </c>
      <c r="I40">
        <v>11</v>
      </c>
      <c r="J40">
        <v>16</v>
      </c>
      <c r="K40">
        <f t="shared" si="0"/>
        <v>1121100007</v>
      </c>
      <c r="L40" s="90">
        <f t="shared" si="1"/>
        <v>2110</v>
      </c>
      <c r="M40" t="str">
        <f>LOOKUP(L40,Feuil1!A$2:A$35,Feuil1!B$2:B$35)</f>
        <v>Numerica Photo Club Faverges</v>
      </c>
      <c r="N40" t="str">
        <f>LOOKUP(K40,Feuil3!E$1:E$213,Feuil3!A$1:A$213)</f>
        <v>Geneviève Ricard </v>
      </c>
    </row>
    <row r="41" spans="2:14" ht="15">
      <c r="B41" t="s">
        <v>284</v>
      </c>
      <c r="C41">
        <v>192</v>
      </c>
      <c r="D41">
        <v>80</v>
      </c>
      <c r="E41" t="s">
        <v>285</v>
      </c>
      <c r="F41">
        <v>34</v>
      </c>
      <c r="G41">
        <v>43</v>
      </c>
      <c r="H41">
        <v>18</v>
      </c>
      <c r="I41">
        <v>12</v>
      </c>
      <c r="J41">
        <v>13</v>
      </c>
      <c r="K41">
        <f t="shared" si="0"/>
        <v>1117070022</v>
      </c>
      <c r="L41" s="90">
        <f t="shared" si="1"/>
        <v>1707</v>
      </c>
      <c r="M41" t="str">
        <f>LOOKUP(L41,Feuil1!A$2:A$35,Feuil1!B$2:B$35)</f>
        <v>ATSCAF Rhône Photo - Lyon</v>
      </c>
      <c r="N41" t="str">
        <f>LOOKUP(K41,Feuil3!E$1:E$213,Feuil3!A$1:A$213)</f>
        <v>Kim Thai Quynh </v>
      </c>
    </row>
    <row r="42" spans="2:14" ht="15">
      <c r="B42" t="s">
        <v>286</v>
      </c>
      <c r="C42">
        <v>171</v>
      </c>
      <c r="D42">
        <v>37</v>
      </c>
      <c r="E42" t="s">
        <v>287</v>
      </c>
      <c r="F42">
        <v>34</v>
      </c>
      <c r="G42">
        <v>43</v>
      </c>
      <c r="H42">
        <v>18</v>
      </c>
      <c r="I42">
        <v>13</v>
      </c>
      <c r="J42">
        <v>12</v>
      </c>
      <c r="K42">
        <f t="shared" si="0"/>
        <v>1117570068</v>
      </c>
      <c r="L42" s="90">
        <f t="shared" si="1"/>
        <v>1757</v>
      </c>
      <c r="M42" t="str">
        <f>LOOKUP(L42,Feuil1!A$2:A$35,Feuil1!B$2:B$35)</f>
        <v>Les Belles Images Saint-Marcel-Bel-Accueil</v>
      </c>
      <c r="N42" t="str">
        <f>LOOKUP(K42,Feuil3!E$1:E$213,Feuil3!A$1:A$213)</f>
        <v>Michel Baché </v>
      </c>
    </row>
    <row r="43" spans="2:14" ht="15">
      <c r="B43" t="s">
        <v>288</v>
      </c>
      <c r="C43">
        <v>167</v>
      </c>
      <c r="D43">
        <v>69</v>
      </c>
      <c r="E43" t="s">
        <v>289</v>
      </c>
      <c r="F43">
        <v>34</v>
      </c>
      <c r="G43">
        <v>43</v>
      </c>
      <c r="H43">
        <v>18</v>
      </c>
      <c r="I43">
        <v>12</v>
      </c>
      <c r="J43">
        <v>13</v>
      </c>
      <c r="K43">
        <f t="shared" si="0"/>
        <v>1121840001</v>
      </c>
      <c r="L43" s="90">
        <f t="shared" si="1"/>
        <v>2184</v>
      </c>
      <c r="M43" t="str">
        <f>LOOKUP(L43,Feuil1!A$2:A$35,Feuil1!B$2:B$35)</f>
        <v>JPEG Photo Club St Martin Bellevue</v>
      </c>
      <c r="N43" t="str">
        <f>LOOKUP(K43,Feuil3!E$1:E$213,Feuil3!A$1:A$213)</f>
        <v>Bernard Ravier </v>
      </c>
    </row>
    <row r="44" spans="2:14" ht="15">
      <c r="B44" t="s">
        <v>290</v>
      </c>
      <c r="C44">
        <v>28</v>
      </c>
      <c r="D44">
        <v>140</v>
      </c>
      <c r="E44" t="s">
        <v>291</v>
      </c>
      <c r="F44">
        <v>34</v>
      </c>
      <c r="G44">
        <v>43</v>
      </c>
      <c r="H44">
        <v>16</v>
      </c>
      <c r="I44">
        <v>14</v>
      </c>
      <c r="J44">
        <v>13</v>
      </c>
      <c r="K44">
        <f t="shared" si="0"/>
        <v>1111310083</v>
      </c>
      <c r="L44" s="90">
        <f t="shared" si="1"/>
        <v>1131</v>
      </c>
      <c r="M44" t="str">
        <f>LOOKUP(L44,Feuil1!A$2:A$35,Feuil1!B$2:B$35)</f>
        <v>Club Photo Biviers</v>
      </c>
      <c r="N44" t="str">
        <f>LOOKUP(K44,Feuil3!E$1:E$213,Feuil3!A$1:A$213)</f>
        <v>Dominique Mahaut </v>
      </c>
    </row>
    <row r="45" spans="2:14" ht="15">
      <c r="B45" t="s">
        <v>292</v>
      </c>
      <c r="C45">
        <v>29</v>
      </c>
      <c r="D45">
        <v>184</v>
      </c>
      <c r="E45" t="s">
        <v>293</v>
      </c>
      <c r="F45">
        <v>34</v>
      </c>
      <c r="G45">
        <v>43</v>
      </c>
      <c r="H45">
        <v>19</v>
      </c>
      <c r="I45">
        <v>12</v>
      </c>
      <c r="J45">
        <v>12</v>
      </c>
      <c r="K45">
        <f t="shared" si="0"/>
        <v>1110550042</v>
      </c>
      <c r="L45" s="90">
        <f t="shared" si="1"/>
        <v>1055</v>
      </c>
      <c r="M45" t="str">
        <f>LOOKUP(L45,Feuil1!A$2:A$35,Feuil1!B$2:B$35)</f>
        <v>Club Photo de Cognin</v>
      </c>
      <c r="N45" t="str">
        <f>LOOKUP(K45,Feuil3!E$1:E$213,Feuil3!A$1:A$213)</f>
        <v>Marie-Claude Giovine </v>
      </c>
    </row>
    <row r="46" spans="2:14" ht="15">
      <c r="B46" t="s">
        <v>294</v>
      </c>
      <c r="C46">
        <v>130</v>
      </c>
      <c r="D46">
        <v>53</v>
      </c>
      <c r="E46" t="s">
        <v>295</v>
      </c>
      <c r="F46">
        <v>34</v>
      </c>
      <c r="G46">
        <v>43</v>
      </c>
      <c r="H46">
        <v>13</v>
      </c>
      <c r="I46">
        <v>12</v>
      </c>
      <c r="J46">
        <v>18</v>
      </c>
      <c r="K46">
        <f t="shared" si="0"/>
        <v>1109760002</v>
      </c>
      <c r="L46" s="90">
        <f t="shared" si="1"/>
        <v>976</v>
      </c>
      <c r="M46" t="str">
        <f>LOOKUP(L46,Feuil1!A$2:A$35,Feuil1!B$2:B$35)</f>
        <v>Photo Club IBM Grenoble</v>
      </c>
      <c r="N46" t="str">
        <f>LOOKUP(K46,Feuil3!E$1:E$213,Feuil3!A$1:A$213)</f>
        <v>Yann Rignon </v>
      </c>
    </row>
    <row r="47" spans="2:14" ht="15">
      <c r="B47" t="s">
        <v>296</v>
      </c>
      <c r="C47">
        <v>222</v>
      </c>
      <c r="D47">
        <v>20</v>
      </c>
      <c r="E47" t="s">
        <v>297</v>
      </c>
      <c r="F47">
        <v>45</v>
      </c>
      <c r="G47">
        <v>42</v>
      </c>
      <c r="H47">
        <v>14</v>
      </c>
      <c r="I47">
        <v>11</v>
      </c>
      <c r="J47">
        <v>17</v>
      </c>
      <c r="K47">
        <f t="shared" si="0"/>
        <v>1122550022</v>
      </c>
      <c r="L47" s="90">
        <f t="shared" si="1"/>
        <v>2255</v>
      </c>
      <c r="M47" t="str">
        <f>LOOKUP(L47,Feuil1!A$2:A$35,Feuil1!B$2:B$35)</f>
        <v>Verp'Images</v>
      </c>
      <c r="N47" t="str">
        <f>LOOKUP(K47,Feuil3!E$1:E$213,Feuil3!A$1:A$213)</f>
        <v>Marie-Françoise Lamand </v>
      </c>
    </row>
    <row r="48" spans="2:14" ht="15">
      <c r="B48" t="s">
        <v>298</v>
      </c>
      <c r="C48">
        <v>181</v>
      </c>
      <c r="D48">
        <v>161</v>
      </c>
      <c r="E48" t="s">
        <v>299</v>
      </c>
      <c r="F48">
        <v>45</v>
      </c>
      <c r="G48">
        <v>42</v>
      </c>
      <c r="H48">
        <v>16</v>
      </c>
      <c r="I48">
        <v>10</v>
      </c>
      <c r="J48">
        <v>16</v>
      </c>
      <c r="K48">
        <f t="shared" si="0"/>
        <v>1122550011</v>
      </c>
      <c r="L48" s="90">
        <f t="shared" si="1"/>
        <v>2255</v>
      </c>
      <c r="M48" t="str">
        <f>LOOKUP(L48,Feuil1!A$2:A$35,Feuil1!B$2:B$35)</f>
        <v>Verp'Images</v>
      </c>
      <c r="N48" t="str">
        <f>LOOKUP(K48,Feuil3!E$1:E$213,Feuil3!A$1:A$213)</f>
        <v>René Georges </v>
      </c>
    </row>
    <row r="49" spans="2:14" ht="15">
      <c r="B49" t="s">
        <v>300</v>
      </c>
      <c r="C49">
        <v>133</v>
      </c>
      <c r="D49">
        <v>9</v>
      </c>
      <c r="E49" t="s">
        <v>301</v>
      </c>
      <c r="F49">
        <v>45</v>
      </c>
      <c r="G49">
        <v>42</v>
      </c>
      <c r="H49">
        <v>13</v>
      </c>
      <c r="I49">
        <v>17</v>
      </c>
      <c r="J49">
        <v>12</v>
      </c>
      <c r="K49">
        <f t="shared" si="0"/>
        <v>1120750017</v>
      </c>
      <c r="L49" s="90">
        <f t="shared" si="1"/>
        <v>2075</v>
      </c>
      <c r="M49" t="str">
        <f>LOOKUP(L49,Feuil1!A$2:A$35,Feuil1!B$2:B$35)</f>
        <v>Photo Ciné Club Roannais</v>
      </c>
      <c r="N49" t="str">
        <f>LOOKUP(K49,Feuil3!E$1:E$213,Feuil3!A$1:A$213)</f>
        <v>Jean-Luc Bourreau </v>
      </c>
    </row>
    <row r="50" spans="2:14" ht="15">
      <c r="B50" t="s">
        <v>302</v>
      </c>
      <c r="C50">
        <v>110</v>
      </c>
      <c r="D50">
        <v>122</v>
      </c>
      <c r="E50" t="s">
        <v>303</v>
      </c>
      <c r="F50">
        <v>45</v>
      </c>
      <c r="G50">
        <v>42</v>
      </c>
      <c r="H50">
        <v>11</v>
      </c>
      <c r="I50">
        <v>11</v>
      </c>
      <c r="J50">
        <v>20</v>
      </c>
      <c r="K50">
        <f t="shared" si="0"/>
        <v>1114030164</v>
      </c>
      <c r="L50" s="90">
        <f t="shared" si="1"/>
        <v>1403</v>
      </c>
      <c r="M50" t="str">
        <f>LOOKUP(L50,Feuil1!A$2:A$35,Feuil1!B$2:B$35)</f>
        <v>Club Photo Morestel</v>
      </c>
      <c r="N50" t="str">
        <f>LOOKUP(K50,Feuil3!E$1:E$213,Feuil3!A$1:A$213)</f>
        <v>Dana Berthelot </v>
      </c>
    </row>
    <row r="51" spans="2:14" ht="15">
      <c r="B51" t="s">
        <v>304</v>
      </c>
      <c r="C51">
        <v>92</v>
      </c>
      <c r="D51">
        <v>71</v>
      </c>
      <c r="E51" t="s">
        <v>305</v>
      </c>
      <c r="F51">
        <v>45</v>
      </c>
      <c r="G51">
        <v>42</v>
      </c>
      <c r="H51">
        <v>14</v>
      </c>
      <c r="I51">
        <v>12</v>
      </c>
      <c r="J51">
        <v>16</v>
      </c>
      <c r="K51">
        <f t="shared" si="0"/>
        <v>1110550237</v>
      </c>
      <c r="L51" s="90">
        <f t="shared" si="1"/>
        <v>1055</v>
      </c>
      <c r="M51" t="str">
        <f>LOOKUP(L51,Feuil1!A$2:A$35,Feuil1!B$2:B$35)</f>
        <v>Club Photo de Cognin</v>
      </c>
      <c r="N51" t="str">
        <f>LOOKUP(K51,Feuil3!E$1:E$213,Feuil3!A$1:A$213)</f>
        <v>Roger Foucault </v>
      </c>
    </row>
    <row r="52" spans="2:14" ht="15">
      <c r="B52" t="s">
        <v>306</v>
      </c>
      <c r="C52">
        <v>84</v>
      </c>
      <c r="D52">
        <v>134</v>
      </c>
      <c r="E52" t="s">
        <v>307</v>
      </c>
      <c r="F52">
        <v>45</v>
      </c>
      <c r="G52">
        <v>42</v>
      </c>
      <c r="H52">
        <v>17</v>
      </c>
      <c r="I52">
        <v>14</v>
      </c>
      <c r="J52">
        <v>11</v>
      </c>
      <c r="K52">
        <f t="shared" si="0"/>
        <v>1106200025</v>
      </c>
      <c r="L52" s="90">
        <f t="shared" si="1"/>
        <v>620</v>
      </c>
      <c r="M52" t="str">
        <f>LOOKUP(L52,Feuil1!A$2:A$35,Feuil1!B$2:B$35)</f>
        <v>Objectif Image Lyon</v>
      </c>
      <c r="N52" t="str">
        <f>LOOKUP(K52,Feuil3!E$1:E$213,Feuil3!A$1:A$213)</f>
        <v>Christian Peter </v>
      </c>
    </row>
    <row r="53" spans="2:14" ht="15">
      <c r="B53" t="s">
        <v>308</v>
      </c>
      <c r="C53">
        <v>60</v>
      </c>
      <c r="D53">
        <v>133</v>
      </c>
      <c r="E53" t="s">
        <v>309</v>
      </c>
      <c r="F53">
        <v>45</v>
      </c>
      <c r="G53">
        <v>42</v>
      </c>
      <c r="H53">
        <v>12</v>
      </c>
      <c r="I53">
        <v>16</v>
      </c>
      <c r="J53">
        <v>14</v>
      </c>
      <c r="K53">
        <f t="shared" si="0"/>
        <v>1122150014</v>
      </c>
      <c r="L53" s="90">
        <f t="shared" si="1"/>
        <v>2215</v>
      </c>
      <c r="M53" t="str">
        <f>LOOKUP(L53,Feuil1!A$2:A$35,Feuil1!B$2:B$35)</f>
        <v>Numericus Focus Club Photo de la Vallée de l'Arve</v>
      </c>
      <c r="N53" t="str">
        <f>LOOKUP(K53,Feuil3!E$1:E$213,Feuil3!A$1:A$213)</f>
        <v>Jacques Rionda </v>
      </c>
    </row>
    <row r="54" spans="2:14" ht="15">
      <c r="B54" t="s">
        <v>310</v>
      </c>
      <c r="C54">
        <v>239</v>
      </c>
      <c r="D54">
        <v>166</v>
      </c>
      <c r="E54" t="s">
        <v>311</v>
      </c>
      <c r="F54">
        <v>45</v>
      </c>
      <c r="G54">
        <v>42</v>
      </c>
      <c r="H54">
        <v>14</v>
      </c>
      <c r="I54">
        <v>11</v>
      </c>
      <c r="J54">
        <v>17</v>
      </c>
      <c r="K54">
        <f t="shared" si="0"/>
        <v>1118930056</v>
      </c>
      <c r="L54" s="90">
        <f t="shared" si="1"/>
        <v>1893</v>
      </c>
      <c r="M54" t="str">
        <f>LOOKUP(L54,Feuil1!A$2:A$35,Feuil1!B$2:B$35)</f>
        <v>Club Photo St André de Corcy</v>
      </c>
      <c r="N54" t="str">
        <f>LOOKUP(K54,Feuil3!E$1:E$213,Feuil3!A$1:A$213)</f>
        <v>Raphaël Bossut </v>
      </c>
    </row>
    <row r="55" spans="2:14" ht="15">
      <c r="B55" t="s">
        <v>312</v>
      </c>
      <c r="C55">
        <v>232</v>
      </c>
      <c r="D55">
        <v>55</v>
      </c>
      <c r="E55" t="s">
        <v>313</v>
      </c>
      <c r="F55">
        <v>53</v>
      </c>
      <c r="G55">
        <v>41</v>
      </c>
      <c r="H55">
        <v>12</v>
      </c>
      <c r="I55">
        <v>12</v>
      </c>
      <c r="J55">
        <v>17</v>
      </c>
      <c r="K55">
        <f t="shared" si="0"/>
        <v>1114030179</v>
      </c>
      <c r="L55" s="90">
        <f t="shared" si="1"/>
        <v>1403</v>
      </c>
      <c r="M55" t="str">
        <f>LOOKUP(L55,Feuil1!A$2:A$35,Feuil1!B$2:B$35)</f>
        <v>Club Photo Morestel</v>
      </c>
      <c r="N55" t="str">
        <f>LOOKUP(K55,Feuil3!E$1:E$213,Feuil3!A$1:A$213)</f>
        <v>Vincent Thomas </v>
      </c>
    </row>
    <row r="56" spans="2:14" ht="15">
      <c r="B56" t="s">
        <v>314</v>
      </c>
      <c r="C56">
        <v>226</v>
      </c>
      <c r="D56">
        <v>32</v>
      </c>
      <c r="E56" t="s">
        <v>315</v>
      </c>
      <c r="F56">
        <v>53</v>
      </c>
      <c r="G56">
        <v>41</v>
      </c>
      <c r="H56">
        <v>18</v>
      </c>
      <c r="I56">
        <v>13</v>
      </c>
      <c r="J56">
        <v>10</v>
      </c>
      <c r="K56">
        <f t="shared" si="0"/>
        <v>1120750024</v>
      </c>
      <c r="L56" s="90">
        <f t="shared" si="1"/>
        <v>2075</v>
      </c>
      <c r="M56" t="str">
        <f>LOOKUP(L56,Feuil1!A$2:A$35,Feuil1!B$2:B$35)</f>
        <v>Photo Ciné Club Roannais</v>
      </c>
      <c r="N56" t="str">
        <f>LOOKUP(K56,Feuil3!E$1:E$213,Feuil3!A$1:A$213)</f>
        <v>Isabelle Derinck </v>
      </c>
    </row>
    <row r="57" spans="2:14" ht="15">
      <c r="B57" t="s">
        <v>316</v>
      </c>
      <c r="C57">
        <v>21</v>
      </c>
      <c r="D57">
        <v>142</v>
      </c>
      <c r="E57" t="s">
        <v>317</v>
      </c>
      <c r="F57">
        <v>53</v>
      </c>
      <c r="G57">
        <v>41</v>
      </c>
      <c r="H57">
        <v>16</v>
      </c>
      <c r="I57">
        <v>15</v>
      </c>
      <c r="J57">
        <v>10</v>
      </c>
      <c r="K57">
        <f t="shared" si="0"/>
        <v>1110550111</v>
      </c>
      <c r="L57" s="90">
        <f t="shared" si="1"/>
        <v>1055</v>
      </c>
      <c r="M57" t="str">
        <f>LOOKUP(L57,Feuil1!A$2:A$35,Feuil1!B$2:B$35)</f>
        <v>Club Photo de Cognin</v>
      </c>
      <c r="N57" t="str">
        <f>LOOKUP(K57,Feuil3!E$1:E$213,Feuil3!A$1:A$213)</f>
        <v>Béatrice Boutet De Monvel </v>
      </c>
    </row>
    <row r="58" spans="2:14" ht="15">
      <c r="B58" t="s">
        <v>318</v>
      </c>
      <c r="C58">
        <v>150</v>
      </c>
      <c r="D58">
        <v>148</v>
      </c>
      <c r="E58" t="s">
        <v>194</v>
      </c>
      <c r="F58">
        <v>53</v>
      </c>
      <c r="G58">
        <v>41</v>
      </c>
      <c r="H58">
        <v>16</v>
      </c>
      <c r="I58">
        <v>12</v>
      </c>
      <c r="J58">
        <v>13</v>
      </c>
      <c r="K58">
        <f t="shared" si="0"/>
        <v>1117540038</v>
      </c>
      <c r="L58" s="90">
        <f t="shared" si="1"/>
        <v>1754</v>
      </c>
      <c r="M58" t="str">
        <f>LOOKUP(L58,Feuil1!A$2:A$35,Feuil1!B$2:B$35)</f>
        <v>Objectif Photo St Maurice l'Exil</v>
      </c>
      <c r="N58" t="str">
        <f>LOOKUP(K58,Feuil3!E$1:E$213,Feuil3!A$1:A$213)</f>
        <v>Simon Lesniohski </v>
      </c>
    </row>
    <row r="59" spans="2:14" ht="15">
      <c r="B59" t="s">
        <v>319</v>
      </c>
      <c r="C59">
        <v>85</v>
      </c>
      <c r="D59">
        <v>176</v>
      </c>
      <c r="E59" t="s">
        <v>320</v>
      </c>
      <c r="F59">
        <v>53</v>
      </c>
      <c r="G59">
        <v>41</v>
      </c>
      <c r="H59">
        <v>12</v>
      </c>
      <c r="I59">
        <v>11</v>
      </c>
      <c r="J59">
        <v>18</v>
      </c>
      <c r="K59">
        <f t="shared" si="0"/>
        <v>1114030001</v>
      </c>
      <c r="L59" s="90">
        <f t="shared" si="1"/>
        <v>1403</v>
      </c>
      <c r="M59" t="str">
        <f>LOOKUP(L59,Feuil1!A$2:A$35,Feuil1!B$2:B$35)</f>
        <v>Club Photo Morestel</v>
      </c>
      <c r="N59" t="str">
        <f>LOOKUP(K59,Feuil3!E$1:E$213,Feuil3!A$1:A$213)</f>
        <v>Jacques Vanneuville </v>
      </c>
    </row>
    <row r="60" spans="2:14" ht="15">
      <c r="B60" t="s">
        <v>321</v>
      </c>
      <c r="C60">
        <v>184</v>
      </c>
      <c r="D60">
        <v>157</v>
      </c>
      <c r="E60" t="s">
        <v>322</v>
      </c>
      <c r="F60">
        <v>53</v>
      </c>
      <c r="G60">
        <v>41</v>
      </c>
      <c r="H60">
        <v>16</v>
      </c>
      <c r="I60">
        <v>12</v>
      </c>
      <c r="J60">
        <v>13</v>
      </c>
      <c r="K60">
        <f t="shared" si="0"/>
        <v>1111310110</v>
      </c>
      <c r="L60" s="90">
        <f t="shared" si="1"/>
        <v>1131</v>
      </c>
      <c r="M60" t="str">
        <f>LOOKUP(L60,Feuil1!A$2:A$35,Feuil1!B$2:B$35)</f>
        <v>Club Photo Biviers</v>
      </c>
      <c r="N60" t="str">
        <f>LOOKUP(K60,Feuil3!E$1:E$213,Feuil3!A$1:A$213)</f>
        <v>Marie-Claire Lucas </v>
      </c>
    </row>
    <row r="61" spans="2:14" ht="15">
      <c r="B61" t="s">
        <v>323</v>
      </c>
      <c r="C61">
        <v>94</v>
      </c>
      <c r="D61">
        <v>212</v>
      </c>
      <c r="E61" t="s">
        <v>324</v>
      </c>
      <c r="F61">
        <v>53</v>
      </c>
      <c r="G61">
        <v>41</v>
      </c>
      <c r="H61">
        <v>14</v>
      </c>
      <c r="I61">
        <v>12</v>
      </c>
      <c r="J61">
        <v>15</v>
      </c>
      <c r="K61">
        <f t="shared" si="0"/>
        <v>1105530226</v>
      </c>
      <c r="L61" s="90">
        <f t="shared" si="1"/>
        <v>553</v>
      </c>
      <c r="M61" t="str">
        <f>LOOKUP(L61,Feuil1!A$2:A$35,Feuil1!B$2:B$35)</f>
        <v>Club Georges Mélies-Chambéry</v>
      </c>
      <c r="N61" t="str">
        <f>LOOKUP(K61,Feuil3!E$1:E$213,Feuil3!A$1:A$213)</f>
        <v>Maud Berthet </v>
      </c>
    </row>
    <row r="62" spans="2:14" ht="15">
      <c r="B62" t="s">
        <v>325</v>
      </c>
      <c r="C62">
        <v>218</v>
      </c>
      <c r="D62">
        <v>29</v>
      </c>
      <c r="E62" t="s">
        <v>326</v>
      </c>
      <c r="F62">
        <v>53</v>
      </c>
      <c r="G62">
        <v>41</v>
      </c>
      <c r="H62">
        <v>13</v>
      </c>
      <c r="I62">
        <v>14</v>
      </c>
      <c r="J62">
        <v>14</v>
      </c>
      <c r="K62">
        <f t="shared" si="0"/>
        <v>1117070024</v>
      </c>
      <c r="L62" s="90">
        <f t="shared" si="1"/>
        <v>1707</v>
      </c>
      <c r="M62" t="str">
        <f>LOOKUP(L62,Feuil1!A$2:A$35,Feuil1!B$2:B$35)</f>
        <v>ATSCAF Rhône Photo - Lyon</v>
      </c>
      <c r="N62" t="str">
        <f>LOOKUP(K62,Feuil3!E$1:E$213,Feuil3!A$1:A$213)</f>
        <v>Frédérique Gerboud </v>
      </c>
    </row>
    <row r="63" spans="2:14" ht="15">
      <c r="B63" t="s">
        <v>327</v>
      </c>
      <c r="C63">
        <v>61</v>
      </c>
      <c r="D63">
        <v>74</v>
      </c>
      <c r="E63" t="s">
        <v>328</v>
      </c>
      <c r="F63">
        <v>53</v>
      </c>
      <c r="G63">
        <v>41</v>
      </c>
      <c r="H63">
        <v>17</v>
      </c>
      <c r="I63">
        <v>10</v>
      </c>
      <c r="J63">
        <v>14</v>
      </c>
      <c r="K63">
        <f t="shared" si="0"/>
        <v>1121100001</v>
      </c>
      <c r="L63" s="90">
        <f t="shared" si="1"/>
        <v>2110</v>
      </c>
      <c r="M63" t="str">
        <f>LOOKUP(L63,Feuil1!A$2:A$35,Feuil1!B$2:B$35)</f>
        <v>Numerica Photo Club Faverges</v>
      </c>
      <c r="N63" t="str">
        <f>LOOKUP(K63,Feuil3!E$1:E$213,Feuil3!A$1:A$213)</f>
        <v>Jacques Verholle </v>
      </c>
    </row>
    <row r="64" spans="2:14" ht="15">
      <c r="B64" t="s">
        <v>329</v>
      </c>
      <c r="C64">
        <v>59</v>
      </c>
      <c r="D64">
        <v>114</v>
      </c>
      <c r="E64" t="s">
        <v>330</v>
      </c>
      <c r="F64">
        <v>53</v>
      </c>
      <c r="G64">
        <v>41</v>
      </c>
      <c r="H64">
        <v>15</v>
      </c>
      <c r="I64">
        <v>12</v>
      </c>
      <c r="J64">
        <v>14</v>
      </c>
      <c r="K64">
        <f t="shared" si="0"/>
        <v>1122550006</v>
      </c>
      <c r="L64" s="90">
        <f t="shared" si="1"/>
        <v>2255</v>
      </c>
      <c r="M64" t="str">
        <f>LOOKUP(L64,Feuil1!A$2:A$35,Feuil1!B$2:B$35)</f>
        <v>Verp'Images</v>
      </c>
      <c r="N64" t="str">
        <f>LOOKUP(K64,Feuil3!E$1:E$213,Feuil3!A$1:A$213)</f>
        <v>Ludovic Coulon </v>
      </c>
    </row>
    <row r="65" spans="2:14" ht="15">
      <c r="B65" t="s">
        <v>331</v>
      </c>
      <c r="C65">
        <v>209</v>
      </c>
      <c r="D65">
        <v>47</v>
      </c>
      <c r="E65" t="s">
        <v>332</v>
      </c>
      <c r="F65">
        <v>53</v>
      </c>
      <c r="G65">
        <v>41</v>
      </c>
      <c r="H65">
        <v>13</v>
      </c>
      <c r="I65">
        <v>11</v>
      </c>
      <c r="J65">
        <v>17</v>
      </c>
      <c r="K65">
        <f t="shared" si="0"/>
        <v>1122550005</v>
      </c>
      <c r="L65" s="90">
        <f t="shared" si="1"/>
        <v>2255</v>
      </c>
      <c r="M65" t="str">
        <f>LOOKUP(L65,Feuil1!A$2:A$35,Feuil1!B$2:B$35)</f>
        <v>Verp'Images</v>
      </c>
      <c r="N65" t="str">
        <f>LOOKUP(K65,Feuil3!E$1:E$213,Feuil3!A$1:A$213)</f>
        <v>Michel Amatller </v>
      </c>
    </row>
    <row r="66" spans="2:14" ht="15">
      <c r="B66" t="s">
        <v>333</v>
      </c>
      <c r="C66">
        <v>89</v>
      </c>
      <c r="D66">
        <v>200</v>
      </c>
      <c r="E66" t="s">
        <v>334</v>
      </c>
      <c r="F66">
        <v>64</v>
      </c>
      <c r="G66">
        <v>40</v>
      </c>
      <c r="H66">
        <v>12</v>
      </c>
      <c r="I66">
        <v>12</v>
      </c>
      <c r="J66">
        <v>16</v>
      </c>
      <c r="K66">
        <f t="shared" si="0"/>
        <v>1105530228</v>
      </c>
      <c r="L66" s="90">
        <f t="shared" si="1"/>
        <v>553</v>
      </c>
      <c r="M66" t="str">
        <f>LOOKUP(L66,Feuil1!A$2:A$35,Feuil1!B$2:B$35)</f>
        <v>Club Georges Mélies-Chambéry</v>
      </c>
      <c r="N66" t="str">
        <f>LOOKUP(K66,Feuil3!E$1:E$213,Feuil3!A$1:A$213)</f>
        <v>Michèle Van Eenoo </v>
      </c>
    </row>
    <row r="67" spans="2:14" ht="15">
      <c r="B67" t="s">
        <v>335</v>
      </c>
      <c r="C67">
        <v>3</v>
      </c>
      <c r="D67">
        <v>45</v>
      </c>
      <c r="E67" t="s">
        <v>238</v>
      </c>
      <c r="F67">
        <v>64</v>
      </c>
      <c r="G67">
        <v>40</v>
      </c>
      <c r="H67">
        <v>15</v>
      </c>
      <c r="I67">
        <v>11</v>
      </c>
      <c r="J67">
        <v>14</v>
      </c>
      <c r="K67">
        <f t="shared" si="0"/>
        <v>1111310057</v>
      </c>
      <c r="L67" s="90">
        <f t="shared" si="1"/>
        <v>1131</v>
      </c>
      <c r="M67" t="str">
        <f>LOOKUP(L67,Feuil1!A$2:A$35,Feuil1!B$2:B$35)</f>
        <v>Club Photo Biviers</v>
      </c>
      <c r="N67" t="str">
        <f>LOOKUP(K67,Feuil3!E$1:E$213,Feuil3!A$1:A$213)</f>
        <v>Jean-Louis Pierre </v>
      </c>
    </row>
    <row r="68" spans="2:14" ht="15">
      <c r="B68" t="s">
        <v>336</v>
      </c>
      <c r="C68">
        <v>127</v>
      </c>
      <c r="D68">
        <v>119</v>
      </c>
      <c r="E68" t="s">
        <v>337</v>
      </c>
      <c r="F68">
        <v>64</v>
      </c>
      <c r="G68">
        <v>40</v>
      </c>
      <c r="H68">
        <v>15</v>
      </c>
      <c r="I68">
        <v>10</v>
      </c>
      <c r="J68">
        <v>15</v>
      </c>
      <c r="K68">
        <f aca="true" t="shared" si="2" ref="K68:K131">VALUE(LEFT(RIGHT(B68,12),10))</f>
        <v>1118930024</v>
      </c>
      <c r="L68" s="90">
        <f aca="true" t="shared" si="3" ref="L68:L131">VALUE(RIGHT(LEFT(K68,6),4))</f>
        <v>1893</v>
      </c>
      <c r="M68" t="str">
        <f>LOOKUP(L68,Feuil1!A$2:A$35,Feuil1!B$2:B$35)</f>
        <v>Club Photo St André de Corcy</v>
      </c>
      <c r="N68" t="str">
        <f>LOOKUP(K68,Feuil3!E$1:E$213,Feuil3!A$1:A$213)</f>
        <v>Jean-Luc Busquet </v>
      </c>
    </row>
    <row r="69" spans="2:14" ht="15">
      <c r="B69" t="s">
        <v>338</v>
      </c>
      <c r="C69">
        <v>194</v>
      </c>
      <c r="D69">
        <v>40</v>
      </c>
      <c r="E69" t="s">
        <v>339</v>
      </c>
      <c r="F69">
        <v>64</v>
      </c>
      <c r="G69">
        <v>40</v>
      </c>
      <c r="H69">
        <v>14</v>
      </c>
      <c r="I69">
        <v>10</v>
      </c>
      <c r="J69">
        <v>16</v>
      </c>
      <c r="K69">
        <f t="shared" si="2"/>
        <v>1121100037</v>
      </c>
      <c r="L69" s="90">
        <f t="shared" si="3"/>
        <v>2110</v>
      </c>
      <c r="M69" t="str">
        <f>LOOKUP(L69,Feuil1!A$2:A$35,Feuil1!B$2:B$35)</f>
        <v>Numerica Photo Club Faverges</v>
      </c>
      <c r="N69" t="str">
        <f>LOOKUP(K69,Feuil3!E$1:E$213,Feuil3!A$1:A$213)</f>
        <v>Caroline D'hu </v>
      </c>
    </row>
    <row r="70" spans="2:14" ht="15">
      <c r="B70" t="s">
        <v>340</v>
      </c>
      <c r="C70">
        <v>238</v>
      </c>
      <c r="D70">
        <v>124</v>
      </c>
      <c r="E70" t="s">
        <v>341</v>
      </c>
      <c r="F70">
        <v>64</v>
      </c>
      <c r="G70">
        <v>40</v>
      </c>
      <c r="H70">
        <v>14</v>
      </c>
      <c r="I70">
        <v>11</v>
      </c>
      <c r="J70">
        <v>15</v>
      </c>
      <c r="K70">
        <f t="shared" si="2"/>
        <v>1121100027</v>
      </c>
      <c r="L70" s="90">
        <f t="shared" si="3"/>
        <v>2110</v>
      </c>
      <c r="M70" t="str">
        <f>LOOKUP(L70,Feuil1!A$2:A$35,Feuil1!B$2:B$35)</f>
        <v>Numerica Photo Club Faverges</v>
      </c>
      <c r="N70" t="str">
        <f>LOOKUP(K70,Feuil3!E$1:E$213,Feuil3!A$1:A$213)</f>
        <v>Sandra Dalmoro </v>
      </c>
    </row>
    <row r="71" spans="2:14" ht="15">
      <c r="B71" t="s">
        <v>342</v>
      </c>
      <c r="C71">
        <v>220</v>
      </c>
      <c r="D71">
        <v>43</v>
      </c>
      <c r="E71" t="s">
        <v>343</v>
      </c>
      <c r="F71">
        <v>64</v>
      </c>
      <c r="G71">
        <v>40</v>
      </c>
      <c r="H71">
        <v>14</v>
      </c>
      <c r="I71">
        <v>11</v>
      </c>
      <c r="J71">
        <v>15</v>
      </c>
      <c r="K71">
        <f t="shared" si="2"/>
        <v>1117070021</v>
      </c>
      <c r="L71" s="90">
        <f t="shared" si="3"/>
        <v>1707</v>
      </c>
      <c r="M71" t="str">
        <f>LOOKUP(L71,Feuil1!A$2:A$35,Feuil1!B$2:B$35)</f>
        <v>ATSCAF Rhône Photo - Lyon</v>
      </c>
      <c r="N71" t="str">
        <f>LOOKUP(K71,Feuil3!E$1:E$213,Feuil3!A$1:A$213)</f>
        <v>Anne-Marie Thibert </v>
      </c>
    </row>
    <row r="72" spans="2:14" ht="15">
      <c r="B72" t="s">
        <v>344</v>
      </c>
      <c r="C72">
        <v>131</v>
      </c>
      <c r="D72">
        <v>7</v>
      </c>
      <c r="E72" t="s">
        <v>345</v>
      </c>
      <c r="F72">
        <v>64</v>
      </c>
      <c r="G72">
        <v>40</v>
      </c>
      <c r="H72">
        <v>12</v>
      </c>
      <c r="I72">
        <v>12</v>
      </c>
      <c r="J72">
        <v>16</v>
      </c>
      <c r="K72">
        <f t="shared" si="2"/>
        <v>1114030191</v>
      </c>
      <c r="L72" s="90">
        <f t="shared" si="3"/>
        <v>1403</v>
      </c>
      <c r="M72" t="str">
        <f>LOOKUP(L72,Feuil1!A$2:A$35,Feuil1!B$2:B$35)</f>
        <v>Club Photo Morestel</v>
      </c>
      <c r="N72" t="str">
        <f>LOOKUP(K72,Feuil3!E$1:E$213,Feuil3!A$1:A$213)</f>
        <v>Richard Houdart </v>
      </c>
    </row>
    <row r="73" spans="2:14" ht="15">
      <c r="B73" t="s">
        <v>346</v>
      </c>
      <c r="C73">
        <v>183</v>
      </c>
      <c r="D73">
        <v>25</v>
      </c>
      <c r="E73" t="s">
        <v>347</v>
      </c>
      <c r="F73">
        <v>64</v>
      </c>
      <c r="G73">
        <v>40</v>
      </c>
      <c r="H73">
        <v>11</v>
      </c>
      <c r="I73">
        <v>12</v>
      </c>
      <c r="J73">
        <v>17</v>
      </c>
      <c r="K73">
        <f t="shared" si="2"/>
        <v>1118930001</v>
      </c>
      <c r="L73" s="90">
        <f t="shared" si="3"/>
        <v>1893</v>
      </c>
      <c r="M73" t="str">
        <f>LOOKUP(L73,Feuil1!A$2:A$35,Feuil1!B$2:B$35)</f>
        <v>Club Photo St André de Corcy</v>
      </c>
      <c r="N73" t="str">
        <f>LOOKUP(K73,Feuil3!E$1:E$213,Feuil3!A$1:A$213)</f>
        <v>Michel Aveline </v>
      </c>
    </row>
    <row r="74" spans="2:14" ht="15">
      <c r="B74" t="s">
        <v>348</v>
      </c>
      <c r="C74">
        <v>168</v>
      </c>
      <c r="D74">
        <v>163</v>
      </c>
      <c r="E74" t="s">
        <v>349</v>
      </c>
      <c r="F74">
        <v>72</v>
      </c>
      <c r="G74">
        <v>39</v>
      </c>
      <c r="H74">
        <v>13</v>
      </c>
      <c r="I74">
        <v>12</v>
      </c>
      <c r="J74">
        <v>14</v>
      </c>
      <c r="K74">
        <f t="shared" si="2"/>
        <v>1122150006</v>
      </c>
      <c r="L74" s="90">
        <f t="shared" si="3"/>
        <v>2215</v>
      </c>
      <c r="M74" t="str">
        <f>LOOKUP(L74,Feuil1!A$2:A$35,Feuil1!B$2:B$35)</f>
        <v>Numericus Focus Club Photo de la Vallée de l'Arve</v>
      </c>
      <c r="N74" t="str">
        <f>LOOKUP(K74,Feuil3!E$1:E$213,Feuil3!A$1:A$213)</f>
        <v>Thierry Theis </v>
      </c>
    </row>
    <row r="75" spans="2:14" ht="15">
      <c r="B75" t="s">
        <v>350</v>
      </c>
      <c r="C75">
        <v>152</v>
      </c>
      <c r="D75">
        <v>72</v>
      </c>
      <c r="E75" t="s">
        <v>351</v>
      </c>
      <c r="F75">
        <v>72</v>
      </c>
      <c r="G75">
        <v>39</v>
      </c>
      <c r="H75">
        <v>15</v>
      </c>
      <c r="I75">
        <v>12</v>
      </c>
      <c r="J75">
        <v>12</v>
      </c>
      <c r="K75">
        <f t="shared" si="2"/>
        <v>1118930053</v>
      </c>
      <c r="L75" s="90">
        <f t="shared" si="3"/>
        <v>1893</v>
      </c>
      <c r="M75" t="str">
        <f>LOOKUP(L75,Feuil1!A$2:A$35,Feuil1!B$2:B$35)</f>
        <v>Club Photo St André de Corcy</v>
      </c>
      <c r="N75" t="str">
        <f>LOOKUP(K75,Feuil3!E$1:E$213,Feuil3!A$1:A$213)</f>
        <v>Bruno Lienard </v>
      </c>
    </row>
    <row r="76" spans="2:14" ht="15">
      <c r="B76" t="s">
        <v>352</v>
      </c>
      <c r="C76">
        <v>189</v>
      </c>
      <c r="D76">
        <v>177</v>
      </c>
      <c r="E76" t="s">
        <v>353</v>
      </c>
      <c r="F76">
        <v>72</v>
      </c>
      <c r="G76">
        <v>39</v>
      </c>
      <c r="H76">
        <v>11</v>
      </c>
      <c r="I76">
        <v>12</v>
      </c>
      <c r="J76">
        <v>16</v>
      </c>
      <c r="K76">
        <f t="shared" si="2"/>
        <v>1111310126</v>
      </c>
      <c r="L76" s="90">
        <f t="shared" si="3"/>
        <v>1131</v>
      </c>
      <c r="M76" t="str">
        <f>LOOKUP(L76,Feuil1!A$2:A$35,Feuil1!B$2:B$35)</f>
        <v>Club Photo Biviers</v>
      </c>
      <c r="N76" t="str">
        <f>LOOKUP(K76,Feuil3!E$1:E$213,Feuil3!A$1:A$213)</f>
        <v>Georges Collot </v>
      </c>
    </row>
    <row r="77" spans="2:14" ht="15">
      <c r="B77" t="s">
        <v>354</v>
      </c>
      <c r="C77">
        <v>113</v>
      </c>
      <c r="D77">
        <v>169</v>
      </c>
      <c r="E77" t="s">
        <v>355</v>
      </c>
      <c r="F77">
        <v>72</v>
      </c>
      <c r="G77">
        <v>39</v>
      </c>
      <c r="H77">
        <v>11</v>
      </c>
      <c r="I77">
        <v>13</v>
      </c>
      <c r="J77">
        <v>15</v>
      </c>
      <c r="K77">
        <f t="shared" si="2"/>
        <v>1105530227</v>
      </c>
      <c r="L77" s="90">
        <f t="shared" si="3"/>
        <v>553</v>
      </c>
      <c r="M77" t="str">
        <f>LOOKUP(L77,Feuil1!A$2:A$35,Feuil1!B$2:B$35)</f>
        <v>Club Georges Mélies-Chambéry</v>
      </c>
      <c r="N77" t="str">
        <f>LOOKUP(K77,Feuil3!E$1:E$213,Feuil3!A$1:A$213)</f>
        <v>Henri Dziurla </v>
      </c>
    </row>
    <row r="78" spans="2:14" ht="15">
      <c r="B78" t="s">
        <v>356</v>
      </c>
      <c r="C78">
        <v>91</v>
      </c>
      <c r="D78">
        <v>178</v>
      </c>
      <c r="E78" t="s">
        <v>357</v>
      </c>
      <c r="F78">
        <v>72</v>
      </c>
      <c r="G78">
        <v>39</v>
      </c>
      <c r="H78">
        <v>13</v>
      </c>
      <c r="I78">
        <v>13</v>
      </c>
      <c r="J78">
        <v>13</v>
      </c>
      <c r="K78">
        <f t="shared" si="2"/>
        <v>1122480003</v>
      </c>
      <c r="L78" s="90">
        <f t="shared" si="3"/>
        <v>2248</v>
      </c>
      <c r="M78" t="str">
        <f>LOOKUP(L78,Feuil1!A$2:A$35,Feuil1!B$2:B$35)</f>
        <v>Privas Ouvèze Photo Club</v>
      </c>
      <c r="N78" t="str">
        <f>LOOKUP(K78,Feuil3!E$1:E$213,Feuil3!A$1:A$213)</f>
        <v>Alain Branger </v>
      </c>
    </row>
    <row r="79" spans="2:14" ht="15">
      <c r="B79" t="s">
        <v>358</v>
      </c>
      <c r="C79">
        <v>4</v>
      </c>
      <c r="D79">
        <v>164</v>
      </c>
      <c r="E79" t="s">
        <v>359</v>
      </c>
      <c r="F79">
        <v>72</v>
      </c>
      <c r="G79">
        <v>39</v>
      </c>
      <c r="H79">
        <v>13</v>
      </c>
      <c r="I79">
        <v>12</v>
      </c>
      <c r="J79">
        <v>14</v>
      </c>
      <c r="K79">
        <f t="shared" si="2"/>
        <v>1100000197</v>
      </c>
      <c r="L79" s="90">
        <f t="shared" si="3"/>
        <v>0</v>
      </c>
      <c r="M79" t="str">
        <f>LOOKUP(L79,Feuil1!A$2:A$35,Feuil1!B$2:B$35)</f>
        <v>Adhérent Individuel</v>
      </c>
      <c r="N79" t="str">
        <f>LOOKUP(K79,Feuil3!E$1:E$213,Feuil3!A$1:A$213)</f>
        <v>Jacques Italia </v>
      </c>
    </row>
    <row r="80" spans="2:14" ht="15">
      <c r="B80" t="s">
        <v>360</v>
      </c>
      <c r="C80">
        <v>66</v>
      </c>
      <c r="D80">
        <v>189</v>
      </c>
      <c r="E80" t="s">
        <v>361</v>
      </c>
      <c r="F80">
        <v>72</v>
      </c>
      <c r="G80">
        <v>39</v>
      </c>
      <c r="H80">
        <v>13</v>
      </c>
      <c r="I80">
        <v>11</v>
      </c>
      <c r="J80">
        <v>15</v>
      </c>
      <c r="K80">
        <f t="shared" si="2"/>
        <v>1102590046</v>
      </c>
      <c r="L80" s="90">
        <f t="shared" si="3"/>
        <v>259</v>
      </c>
      <c r="M80" t="str">
        <f>LOOKUP(L80,Feuil1!A$2:A$35,Feuil1!B$2:B$35)</f>
        <v>Merger Photo Club - Meylan</v>
      </c>
      <c r="N80" t="str">
        <f>LOOKUP(K80,Feuil3!E$1:E$213,Feuil3!A$1:A$213)</f>
        <v>Benoît Audigé </v>
      </c>
    </row>
    <row r="81" spans="2:14" ht="15">
      <c r="B81" t="s">
        <v>362</v>
      </c>
      <c r="C81">
        <v>55</v>
      </c>
      <c r="D81">
        <v>192</v>
      </c>
      <c r="E81" t="s">
        <v>363</v>
      </c>
      <c r="F81">
        <v>72</v>
      </c>
      <c r="G81">
        <v>39</v>
      </c>
      <c r="H81">
        <v>10</v>
      </c>
      <c r="I81">
        <v>11</v>
      </c>
      <c r="J81">
        <v>18</v>
      </c>
      <c r="K81">
        <f t="shared" si="2"/>
        <v>1122150007</v>
      </c>
      <c r="L81" s="90">
        <f t="shared" si="3"/>
        <v>2215</v>
      </c>
      <c r="M81" t="str">
        <f>LOOKUP(L81,Feuil1!A$2:A$35,Feuil1!B$2:B$35)</f>
        <v>Numericus Focus Club Photo de la Vallée de l'Arve</v>
      </c>
      <c r="N81" t="str">
        <f>LOOKUP(K81,Feuil3!E$1:E$213,Feuil3!A$1:A$213)</f>
        <v>Eliane Bernard </v>
      </c>
    </row>
    <row r="82" spans="2:14" ht="15">
      <c r="B82" t="s">
        <v>364</v>
      </c>
      <c r="C82">
        <v>211</v>
      </c>
      <c r="D82">
        <v>73</v>
      </c>
      <c r="E82" t="s">
        <v>365</v>
      </c>
      <c r="F82">
        <v>72</v>
      </c>
      <c r="G82">
        <v>39</v>
      </c>
      <c r="H82">
        <v>16</v>
      </c>
      <c r="I82">
        <v>12</v>
      </c>
      <c r="J82">
        <v>11</v>
      </c>
      <c r="K82">
        <f t="shared" si="2"/>
        <v>1118930046</v>
      </c>
      <c r="L82" s="90">
        <f t="shared" si="3"/>
        <v>1893</v>
      </c>
      <c r="M82" t="str">
        <f>LOOKUP(L82,Feuil1!A$2:A$35,Feuil1!B$2:B$35)</f>
        <v>Club Photo St André de Corcy</v>
      </c>
      <c r="N82" t="str">
        <f>LOOKUP(K82,Feuil3!E$1:E$213,Feuil3!A$1:A$213)</f>
        <v>Dominique Marignier </v>
      </c>
    </row>
    <row r="83" spans="2:14" ht="15">
      <c r="B83" t="s">
        <v>366</v>
      </c>
      <c r="C83">
        <v>50</v>
      </c>
      <c r="D83">
        <v>77</v>
      </c>
      <c r="E83" t="s">
        <v>367</v>
      </c>
      <c r="F83">
        <v>72</v>
      </c>
      <c r="G83">
        <v>39</v>
      </c>
      <c r="H83">
        <v>12</v>
      </c>
      <c r="I83">
        <v>13</v>
      </c>
      <c r="J83">
        <v>14</v>
      </c>
      <c r="K83">
        <f t="shared" si="2"/>
        <v>1116980031</v>
      </c>
      <c r="L83" s="90">
        <f t="shared" si="3"/>
        <v>1698</v>
      </c>
      <c r="M83" t="str">
        <f>LOOKUP(L83,Feuil1!A$2:A$35,Feuil1!B$2:B$35)</f>
        <v>Gavot Déclic - PC Larringes</v>
      </c>
      <c r="N83" t="str">
        <f>LOOKUP(K83,Feuil3!E$1:E$213,Feuil3!A$1:A$213)</f>
        <v>Catherine Berger </v>
      </c>
    </row>
    <row r="84" spans="2:14" ht="15">
      <c r="B84" t="s">
        <v>368</v>
      </c>
      <c r="C84">
        <v>48</v>
      </c>
      <c r="D84">
        <v>179</v>
      </c>
      <c r="E84" t="s">
        <v>369</v>
      </c>
      <c r="F84">
        <v>72</v>
      </c>
      <c r="G84">
        <v>39</v>
      </c>
      <c r="H84">
        <v>12</v>
      </c>
      <c r="I84">
        <v>10</v>
      </c>
      <c r="J84">
        <v>17</v>
      </c>
      <c r="K84">
        <f t="shared" si="2"/>
        <v>1117540022</v>
      </c>
      <c r="L84" s="90">
        <f t="shared" si="3"/>
        <v>1754</v>
      </c>
      <c r="M84" t="str">
        <f>LOOKUP(L84,Feuil1!A$2:A$35,Feuil1!B$2:B$35)</f>
        <v>Objectif Photo St Maurice l'Exil</v>
      </c>
      <c r="N84" t="str">
        <f>LOOKUP(K84,Feuil3!E$1:E$213,Feuil3!A$1:A$213)</f>
        <v>Christian Decroix </v>
      </c>
    </row>
    <row r="85" spans="2:14" ht="15">
      <c r="B85" t="s">
        <v>370</v>
      </c>
      <c r="C85">
        <v>140</v>
      </c>
      <c r="D85">
        <v>187</v>
      </c>
      <c r="E85" t="s">
        <v>371</v>
      </c>
      <c r="F85">
        <v>72</v>
      </c>
      <c r="G85">
        <v>39</v>
      </c>
      <c r="H85">
        <v>12</v>
      </c>
      <c r="I85">
        <v>10</v>
      </c>
      <c r="J85">
        <v>17</v>
      </c>
      <c r="K85">
        <f t="shared" si="2"/>
        <v>1108830122</v>
      </c>
      <c r="L85" s="90">
        <f t="shared" si="3"/>
        <v>883</v>
      </c>
      <c r="M85" t="str">
        <f>LOOKUP(L85,Feuil1!A$2:A$35,Feuil1!B$2:B$35)</f>
        <v>Photo Club de Bourgoin-Jallieu</v>
      </c>
      <c r="N85" t="str">
        <f>LOOKUP(K85,Feuil3!E$1:E$213,Feuil3!A$1:A$213)</f>
        <v>Philippe Pluvinage </v>
      </c>
    </row>
    <row r="86" spans="2:14" ht="15">
      <c r="B86" t="s">
        <v>372</v>
      </c>
      <c r="C86">
        <v>234</v>
      </c>
      <c r="D86">
        <v>105</v>
      </c>
      <c r="E86" t="s">
        <v>373</v>
      </c>
      <c r="F86">
        <v>72</v>
      </c>
      <c r="G86">
        <v>39</v>
      </c>
      <c r="H86">
        <v>15</v>
      </c>
      <c r="I86">
        <v>13</v>
      </c>
      <c r="J86">
        <v>11</v>
      </c>
      <c r="K86">
        <f t="shared" si="2"/>
        <v>1121100004</v>
      </c>
      <c r="L86" s="90">
        <f t="shared" si="3"/>
        <v>2110</v>
      </c>
      <c r="M86" t="str">
        <f>LOOKUP(L86,Feuil1!A$2:A$35,Feuil1!B$2:B$35)</f>
        <v>Numerica Photo Club Faverges</v>
      </c>
      <c r="N86" t="str">
        <f>LOOKUP(K86,Feuil3!E$1:E$213,Feuil3!A$1:A$213)</f>
        <v>Yvette Tarditi </v>
      </c>
    </row>
    <row r="87" spans="2:14" ht="15">
      <c r="B87" t="s">
        <v>374</v>
      </c>
      <c r="C87">
        <v>7</v>
      </c>
      <c r="D87">
        <v>2</v>
      </c>
      <c r="E87" t="s">
        <v>375</v>
      </c>
      <c r="F87">
        <v>72</v>
      </c>
      <c r="G87">
        <v>39</v>
      </c>
      <c r="H87">
        <v>11</v>
      </c>
      <c r="I87">
        <v>13</v>
      </c>
      <c r="J87">
        <v>15</v>
      </c>
      <c r="K87">
        <f t="shared" si="2"/>
        <v>1109760006</v>
      </c>
      <c r="L87" s="90">
        <f t="shared" si="3"/>
        <v>976</v>
      </c>
      <c r="M87" t="str">
        <f>LOOKUP(L87,Feuil1!A$2:A$35,Feuil1!B$2:B$35)</f>
        <v>Photo Club IBM Grenoble</v>
      </c>
      <c r="N87" t="str">
        <f>LOOKUP(K87,Feuil3!E$1:E$213,Feuil3!A$1:A$213)</f>
        <v>Patrick Garcia </v>
      </c>
    </row>
    <row r="88" spans="2:14" ht="15">
      <c r="B88" t="s">
        <v>376</v>
      </c>
      <c r="C88">
        <v>43</v>
      </c>
      <c r="D88">
        <v>207</v>
      </c>
      <c r="E88" t="s">
        <v>377</v>
      </c>
      <c r="F88">
        <v>72</v>
      </c>
      <c r="G88">
        <v>39</v>
      </c>
      <c r="H88">
        <v>11</v>
      </c>
      <c r="I88">
        <v>11</v>
      </c>
      <c r="J88">
        <v>17</v>
      </c>
      <c r="K88">
        <f t="shared" si="2"/>
        <v>1111310125</v>
      </c>
      <c r="L88" s="90">
        <f t="shared" si="3"/>
        <v>1131</v>
      </c>
      <c r="M88" t="str">
        <f>LOOKUP(L88,Feuil1!A$2:A$35,Feuil1!B$2:B$35)</f>
        <v>Club Photo Biviers</v>
      </c>
      <c r="N88" t="str">
        <f>LOOKUP(K88,Feuil3!E$1:E$213,Feuil3!A$1:A$213)</f>
        <v>Philippe Menanteau </v>
      </c>
    </row>
    <row r="89" spans="2:14" ht="15">
      <c r="B89" t="s">
        <v>378</v>
      </c>
      <c r="C89">
        <v>202</v>
      </c>
      <c r="D89">
        <v>171</v>
      </c>
      <c r="E89" t="s">
        <v>379</v>
      </c>
      <c r="F89">
        <v>72</v>
      </c>
      <c r="G89">
        <v>39</v>
      </c>
      <c r="H89">
        <v>16</v>
      </c>
      <c r="I89">
        <v>12</v>
      </c>
      <c r="J89">
        <v>11</v>
      </c>
      <c r="K89">
        <f t="shared" si="2"/>
        <v>1114030004</v>
      </c>
      <c r="L89" s="90">
        <f t="shared" si="3"/>
        <v>1403</v>
      </c>
      <c r="M89" t="str">
        <f>LOOKUP(L89,Feuil1!A$2:A$35,Feuil1!B$2:B$35)</f>
        <v>Club Photo Morestel</v>
      </c>
      <c r="N89" t="str">
        <f>LOOKUP(K89,Feuil3!E$1:E$213,Feuil3!A$1:A$213)</f>
        <v>Paul Petit </v>
      </c>
    </row>
    <row r="90" spans="2:14" ht="15">
      <c r="B90" t="s">
        <v>380</v>
      </c>
      <c r="C90">
        <v>103</v>
      </c>
      <c r="D90">
        <v>14</v>
      </c>
      <c r="E90" t="s">
        <v>381</v>
      </c>
      <c r="F90">
        <v>72</v>
      </c>
      <c r="G90">
        <v>39</v>
      </c>
      <c r="H90">
        <v>13</v>
      </c>
      <c r="I90">
        <v>10</v>
      </c>
      <c r="J90">
        <v>16</v>
      </c>
      <c r="K90">
        <f t="shared" si="2"/>
        <v>1111310114</v>
      </c>
      <c r="L90" s="90">
        <f t="shared" si="3"/>
        <v>1131</v>
      </c>
      <c r="M90" t="str">
        <f>LOOKUP(L90,Feuil1!A$2:A$35,Feuil1!B$2:B$35)</f>
        <v>Club Photo Biviers</v>
      </c>
      <c r="N90" t="str">
        <f>LOOKUP(K90,Feuil3!E$1:E$213,Feuil3!A$1:A$213)</f>
        <v>Jacques Laurent </v>
      </c>
    </row>
    <row r="91" spans="2:14" ht="15">
      <c r="B91" t="s">
        <v>382</v>
      </c>
      <c r="C91">
        <v>80</v>
      </c>
      <c r="D91">
        <v>24</v>
      </c>
      <c r="E91" t="s">
        <v>383</v>
      </c>
      <c r="F91">
        <v>72</v>
      </c>
      <c r="G91">
        <v>39</v>
      </c>
      <c r="H91">
        <v>11</v>
      </c>
      <c r="I91">
        <v>11</v>
      </c>
      <c r="J91">
        <v>17</v>
      </c>
      <c r="K91">
        <f t="shared" si="2"/>
        <v>1121840013</v>
      </c>
      <c r="L91" s="90">
        <f t="shared" si="3"/>
        <v>2184</v>
      </c>
      <c r="M91" t="str">
        <f>LOOKUP(L91,Feuil1!A$2:A$35,Feuil1!B$2:B$35)</f>
        <v>JPEG Photo Club St Martin Bellevue</v>
      </c>
      <c r="N91" t="str">
        <f>LOOKUP(K91,Feuil3!E$1:E$213,Feuil3!A$1:A$213)</f>
        <v>Muriel Tiercelet </v>
      </c>
    </row>
    <row r="92" spans="2:14" ht="15">
      <c r="B92" t="s">
        <v>384</v>
      </c>
      <c r="C92">
        <v>162</v>
      </c>
      <c r="D92">
        <v>147</v>
      </c>
      <c r="E92" t="s">
        <v>385</v>
      </c>
      <c r="F92">
        <v>90</v>
      </c>
      <c r="G92">
        <v>38</v>
      </c>
      <c r="H92">
        <v>11</v>
      </c>
      <c r="I92">
        <v>12</v>
      </c>
      <c r="J92">
        <v>15</v>
      </c>
      <c r="K92">
        <f t="shared" si="2"/>
        <v>1108830073</v>
      </c>
      <c r="L92" s="90">
        <f t="shared" si="3"/>
        <v>883</v>
      </c>
      <c r="M92" t="str">
        <f>LOOKUP(L92,Feuil1!A$2:A$35,Feuil1!B$2:B$35)</f>
        <v>Photo Club de Bourgoin-Jallieu</v>
      </c>
      <c r="N92" t="str">
        <f>LOOKUP(K92,Feuil3!E$1:E$213,Feuil3!A$1:A$213)</f>
        <v>Jean-Claude Menneron </v>
      </c>
    </row>
    <row r="93" spans="2:14" ht="15">
      <c r="B93" t="s">
        <v>386</v>
      </c>
      <c r="C93">
        <v>185</v>
      </c>
      <c r="D93">
        <v>129</v>
      </c>
      <c r="E93" t="s">
        <v>387</v>
      </c>
      <c r="F93">
        <v>90</v>
      </c>
      <c r="G93">
        <v>38</v>
      </c>
      <c r="H93">
        <v>13</v>
      </c>
      <c r="I93">
        <v>11</v>
      </c>
      <c r="J93">
        <v>14</v>
      </c>
      <c r="K93">
        <f t="shared" si="2"/>
        <v>1111310062</v>
      </c>
      <c r="L93" s="90">
        <f t="shared" si="3"/>
        <v>1131</v>
      </c>
      <c r="M93" t="str">
        <f>LOOKUP(L93,Feuil1!A$2:A$35,Feuil1!B$2:B$35)</f>
        <v>Club Photo Biviers</v>
      </c>
      <c r="N93" t="str">
        <f>LOOKUP(K93,Feuil3!E$1:E$213,Feuil3!A$1:A$213)</f>
        <v>Claude Prédal </v>
      </c>
    </row>
    <row r="94" spans="2:14" ht="15">
      <c r="B94" t="s">
        <v>388</v>
      </c>
      <c r="C94">
        <v>102</v>
      </c>
      <c r="D94">
        <v>160</v>
      </c>
      <c r="E94" t="s">
        <v>196</v>
      </c>
      <c r="F94">
        <v>90</v>
      </c>
      <c r="G94">
        <v>38</v>
      </c>
      <c r="H94">
        <v>17</v>
      </c>
      <c r="I94">
        <v>11</v>
      </c>
      <c r="J94">
        <v>10</v>
      </c>
      <c r="K94">
        <f t="shared" si="2"/>
        <v>1121840008</v>
      </c>
      <c r="L94" s="90">
        <f t="shared" si="3"/>
        <v>2184</v>
      </c>
      <c r="M94" t="str">
        <f>LOOKUP(L94,Feuil1!A$2:A$35,Feuil1!B$2:B$35)</f>
        <v>JPEG Photo Club St Martin Bellevue</v>
      </c>
      <c r="N94" t="str">
        <f>LOOKUP(K94,Feuil3!E$1:E$213,Feuil3!A$1:A$213)</f>
        <v>Didier Tiercelet </v>
      </c>
    </row>
    <row r="95" spans="2:14" ht="15">
      <c r="B95" t="s">
        <v>389</v>
      </c>
      <c r="C95">
        <v>69</v>
      </c>
      <c r="D95">
        <v>51</v>
      </c>
      <c r="E95" t="s">
        <v>192</v>
      </c>
      <c r="F95">
        <v>90</v>
      </c>
      <c r="G95">
        <v>38</v>
      </c>
      <c r="H95">
        <v>12</v>
      </c>
      <c r="I95">
        <v>12</v>
      </c>
      <c r="J95">
        <v>14</v>
      </c>
      <c r="K95">
        <f t="shared" si="2"/>
        <v>1111310135</v>
      </c>
      <c r="L95" s="90">
        <f t="shared" si="3"/>
        <v>1131</v>
      </c>
      <c r="M95" t="str">
        <f>LOOKUP(L95,Feuil1!A$2:A$35,Feuil1!B$2:B$35)</f>
        <v>Club Photo Biviers</v>
      </c>
      <c r="N95" t="str">
        <f>LOOKUP(K95,Feuil3!E$1:E$213,Feuil3!A$1:A$213)</f>
        <v>Marc Querol </v>
      </c>
    </row>
    <row r="96" spans="2:14" ht="15">
      <c r="B96" t="s">
        <v>390</v>
      </c>
      <c r="C96">
        <v>141</v>
      </c>
      <c r="D96">
        <v>94</v>
      </c>
      <c r="E96" t="s">
        <v>391</v>
      </c>
      <c r="F96">
        <v>90</v>
      </c>
      <c r="G96">
        <v>38</v>
      </c>
      <c r="H96">
        <v>10</v>
      </c>
      <c r="I96">
        <v>12</v>
      </c>
      <c r="J96">
        <v>16</v>
      </c>
      <c r="K96">
        <f t="shared" si="2"/>
        <v>1110550188</v>
      </c>
      <c r="L96" s="90">
        <f t="shared" si="3"/>
        <v>1055</v>
      </c>
      <c r="M96" t="str">
        <f>LOOKUP(L96,Feuil1!A$2:A$35,Feuil1!B$2:B$35)</f>
        <v>Club Photo de Cognin</v>
      </c>
      <c r="N96" t="str">
        <f>LOOKUP(K96,Feuil3!E$1:E$213,Feuil3!A$1:A$213)</f>
        <v>Véronique Valenti </v>
      </c>
    </row>
    <row r="97" spans="2:14" ht="15">
      <c r="B97" t="s">
        <v>392</v>
      </c>
      <c r="C97">
        <v>71</v>
      </c>
      <c r="D97">
        <v>180</v>
      </c>
      <c r="E97" t="s">
        <v>393</v>
      </c>
      <c r="F97">
        <v>90</v>
      </c>
      <c r="G97">
        <v>38</v>
      </c>
      <c r="H97">
        <v>12</v>
      </c>
      <c r="I97">
        <v>11</v>
      </c>
      <c r="J97">
        <v>15</v>
      </c>
      <c r="K97">
        <f t="shared" si="2"/>
        <v>1110550227</v>
      </c>
      <c r="L97" s="90">
        <f t="shared" si="3"/>
        <v>1055</v>
      </c>
      <c r="M97" t="str">
        <f>LOOKUP(L97,Feuil1!A$2:A$35,Feuil1!B$2:B$35)</f>
        <v>Club Photo de Cognin</v>
      </c>
      <c r="N97" t="str">
        <f>LOOKUP(K97,Feuil3!E$1:E$213,Feuil3!A$1:A$213)</f>
        <v>Vincent Roux </v>
      </c>
    </row>
    <row r="98" spans="2:14" ht="15">
      <c r="B98" t="s">
        <v>394</v>
      </c>
      <c r="C98">
        <v>73</v>
      </c>
      <c r="D98">
        <v>58</v>
      </c>
      <c r="E98" t="s">
        <v>395</v>
      </c>
      <c r="F98">
        <v>90</v>
      </c>
      <c r="G98">
        <v>38</v>
      </c>
      <c r="H98">
        <v>17</v>
      </c>
      <c r="I98">
        <v>12</v>
      </c>
      <c r="J98">
        <v>9</v>
      </c>
      <c r="K98">
        <f t="shared" si="2"/>
        <v>1106200054</v>
      </c>
      <c r="L98" s="90">
        <f t="shared" si="3"/>
        <v>620</v>
      </c>
      <c r="M98" t="str">
        <f>LOOKUP(L98,Feuil1!A$2:A$35,Feuil1!B$2:B$35)</f>
        <v>Objectif Image Lyon</v>
      </c>
      <c r="N98" t="str">
        <f>LOOKUP(K98,Feuil3!E$1:E$213,Feuil3!A$1:A$213)</f>
        <v>Bernard Legros </v>
      </c>
    </row>
    <row r="99" spans="2:14" ht="15">
      <c r="B99" t="s">
        <v>396</v>
      </c>
      <c r="C99">
        <v>93</v>
      </c>
      <c r="D99">
        <v>109</v>
      </c>
      <c r="E99" t="s">
        <v>397</v>
      </c>
      <c r="F99">
        <v>90</v>
      </c>
      <c r="G99">
        <v>38</v>
      </c>
      <c r="H99">
        <v>12</v>
      </c>
      <c r="I99">
        <v>10</v>
      </c>
      <c r="J99">
        <v>16</v>
      </c>
      <c r="K99">
        <f t="shared" si="2"/>
        <v>1121100022</v>
      </c>
      <c r="L99" s="90">
        <f t="shared" si="3"/>
        <v>2110</v>
      </c>
      <c r="M99" t="str">
        <f>LOOKUP(L99,Feuil1!A$2:A$35,Feuil1!B$2:B$35)</f>
        <v>Numerica Photo Club Faverges</v>
      </c>
      <c r="N99" t="str">
        <f>LOOKUP(K99,Feuil3!E$1:E$213,Feuil3!A$1:A$213)</f>
        <v>Pierre Margot </v>
      </c>
    </row>
    <row r="100" spans="2:14" ht="15">
      <c r="B100" t="s">
        <v>398</v>
      </c>
      <c r="C100">
        <v>237</v>
      </c>
      <c r="D100">
        <v>168</v>
      </c>
      <c r="E100" t="s">
        <v>399</v>
      </c>
      <c r="F100">
        <v>90</v>
      </c>
      <c r="G100">
        <v>38</v>
      </c>
      <c r="H100">
        <v>11</v>
      </c>
      <c r="I100">
        <v>12</v>
      </c>
      <c r="J100">
        <v>15</v>
      </c>
      <c r="K100">
        <f t="shared" si="2"/>
        <v>1118930054</v>
      </c>
      <c r="L100" s="90">
        <f t="shared" si="3"/>
        <v>1893</v>
      </c>
      <c r="M100" t="str">
        <f>LOOKUP(L100,Feuil1!A$2:A$35,Feuil1!B$2:B$35)</f>
        <v>Club Photo St André de Corcy</v>
      </c>
      <c r="N100" t="str">
        <f>LOOKUP(K100,Feuil3!E$1:E$213,Feuil3!A$1:A$213)</f>
        <v>Daniella Lienard </v>
      </c>
    </row>
    <row r="101" spans="2:14" ht="15">
      <c r="B101" t="s">
        <v>400</v>
      </c>
      <c r="C101">
        <v>37</v>
      </c>
      <c r="D101">
        <v>193</v>
      </c>
      <c r="E101" t="s">
        <v>196</v>
      </c>
      <c r="F101">
        <v>90</v>
      </c>
      <c r="G101">
        <v>38</v>
      </c>
      <c r="H101">
        <v>11</v>
      </c>
      <c r="I101">
        <v>12</v>
      </c>
      <c r="J101">
        <v>15</v>
      </c>
      <c r="K101">
        <f t="shared" si="2"/>
        <v>1111310078</v>
      </c>
      <c r="L101" s="90">
        <f t="shared" si="3"/>
        <v>1131</v>
      </c>
      <c r="M101" t="str">
        <f>LOOKUP(L101,Feuil1!A$2:A$35,Feuil1!B$2:B$35)</f>
        <v>Club Photo Biviers</v>
      </c>
      <c r="N101" t="str">
        <f>LOOKUP(K101,Feuil3!E$1:E$213,Feuil3!A$1:A$213)</f>
        <v>Marie-Antoinette Delorme </v>
      </c>
    </row>
    <row r="102" spans="2:14" ht="15">
      <c r="B102" t="s">
        <v>401</v>
      </c>
      <c r="C102">
        <v>187</v>
      </c>
      <c r="D102">
        <v>50</v>
      </c>
      <c r="E102" t="s">
        <v>402</v>
      </c>
      <c r="F102">
        <v>90</v>
      </c>
      <c r="G102">
        <v>38</v>
      </c>
      <c r="H102">
        <v>11</v>
      </c>
      <c r="I102">
        <v>13</v>
      </c>
      <c r="J102">
        <v>14</v>
      </c>
      <c r="K102">
        <f t="shared" si="2"/>
        <v>1118930031</v>
      </c>
      <c r="L102" s="90">
        <f t="shared" si="3"/>
        <v>1893</v>
      </c>
      <c r="M102" t="str">
        <f>LOOKUP(L102,Feuil1!A$2:A$35,Feuil1!B$2:B$35)</f>
        <v>Club Photo St André de Corcy</v>
      </c>
      <c r="N102" t="str">
        <f>LOOKUP(K102,Feuil3!E$1:E$213,Feuil3!A$1:A$213)</f>
        <v>Gilbert Bouvard </v>
      </c>
    </row>
    <row r="103" spans="2:14" ht="15">
      <c r="B103" t="s">
        <v>403</v>
      </c>
      <c r="C103">
        <v>117</v>
      </c>
      <c r="D103">
        <v>188</v>
      </c>
      <c r="E103" t="s">
        <v>404</v>
      </c>
      <c r="F103">
        <v>101</v>
      </c>
      <c r="G103">
        <v>37</v>
      </c>
      <c r="H103">
        <v>11</v>
      </c>
      <c r="I103">
        <v>10</v>
      </c>
      <c r="J103">
        <v>16</v>
      </c>
      <c r="K103">
        <f t="shared" si="2"/>
        <v>1100690304</v>
      </c>
      <c r="L103" s="90">
        <f t="shared" si="3"/>
        <v>69</v>
      </c>
      <c r="M103" t="str">
        <f>LOOKUP(L103,Feuil1!A$2:A$35,Feuil1!B$2:B$35)</f>
        <v>Photo Ciné Club Viennois</v>
      </c>
      <c r="N103" t="str">
        <f>LOOKUP(K103,Feuil3!E$1:E$213,Feuil3!A$1:A$213)</f>
        <v>Patrick Geoffray </v>
      </c>
    </row>
    <row r="104" spans="2:14" ht="15">
      <c r="B104" t="s">
        <v>405</v>
      </c>
      <c r="C104">
        <v>118</v>
      </c>
      <c r="D104">
        <v>185</v>
      </c>
      <c r="E104" t="s">
        <v>406</v>
      </c>
      <c r="F104">
        <v>101</v>
      </c>
      <c r="G104">
        <v>37</v>
      </c>
      <c r="H104">
        <v>16</v>
      </c>
      <c r="I104">
        <v>10</v>
      </c>
      <c r="J104">
        <v>11</v>
      </c>
      <c r="K104">
        <f t="shared" si="2"/>
        <v>1114030182</v>
      </c>
      <c r="L104" s="90">
        <f t="shared" si="3"/>
        <v>1403</v>
      </c>
      <c r="M104" t="str">
        <f>LOOKUP(L104,Feuil1!A$2:A$35,Feuil1!B$2:B$35)</f>
        <v>Club Photo Morestel</v>
      </c>
      <c r="N104" t="str">
        <f>LOOKUP(K104,Feuil3!E$1:E$213,Feuil3!A$1:A$213)</f>
        <v>Noëlle Vignaud </v>
      </c>
    </row>
    <row r="105" spans="2:14" ht="15">
      <c r="B105" t="s">
        <v>407</v>
      </c>
      <c r="C105">
        <v>236</v>
      </c>
      <c r="D105">
        <v>56</v>
      </c>
      <c r="E105" t="s">
        <v>408</v>
      </c>
      <c r="F105">
        <v>101</v>
      </c>
      <c r="G105">
        <v>37</v>
      </c>
      <c r="H105">
        <v>11</v>
      </c>
      <c r="I105">
        <v>11</v>
      </c>
      <c r="J105">
        <v>15</v>
      </c>
      <c r="K105">
        <f t="shared" si="2"/>
        <v>1121100017</v>
      </c>
      <c r="L105" s="90">
        <f t="shared" si="3"/>
        <v>2110</v>
      </c>
      <c r="M105" t="str">
        <f>LOOKUP(L105,Feuil1!A$2:A$35,Feuil1!B$2:B$35)</f>
        <v>Numerica Photo Club Faverges</v>
      </c>
      <c r="N105" t="str">
        <f>LOOKUP(K105,Feuil3!E$1:E$213,Feuil3!A$1:A$213)</f>
        <v>Flavienne Zancannaro </v>
      </c>
    </row>
    <row r="106" spans="2:14" ht="15">
      <c r="B106" t="s">
        <v>409</v>
      </c>
      <c r="C106">
        <v>178</v>
      </c>
      <c r="D106">
        <v>143</v>
      </c>
      <c r="E106" t="s">
        <v>410</v>
      </c>
      <c r="F106">
        <v>101</v>
      </c>
      <c r="G106">
        <v>37</v>
      </c>
      <c r="H106">
        <v>12</v>
      </c>
      <c r="I106">
        <v>11</v>
      </c>
      <c r="J106">
        <v>14</v>
      </c>
      <c r="K106">
        <f t="shared" si="2"/>
        <v>1108830175</v>
      </c>
      <c r="L106" s="90">
        <f t="shared" si="3"/>
        <v>883</v>
      </c>
      <c r="M106" t="str">
        <f>LOOKUP(L106,Feuil1!A$2:A$35,Feuil1!B$2:B$35)</f>
        <v>Photo Club de Bourgoin-Jallieu</v>
      </c>
      <c r="N106" t="str">
        <f>LOOKUP(K106,Feuil3!E$1:E$213,Feuil3!A$1:A$213)</f>
        <v>Bernard Fonfreyde </v>
      </c>
    </row>
    <row r="107" spans="2:14" ht="15">
      <c r="B107" t="s">
        <v>411</v>
      </c>
      <c r="C107">
        <v>87</v>
      </c>
      <c r="D107">
        <v>18</v>
      </c>
      <c r="E107" t="s">
        <v>412</v>
      </c>
      <c r="F107">
        <v>101</v>
      </c>
      <c r="G107">
        <v>37</v>
      </c>
      <c r="H107">
        <v>13</v>
      </c>
      <c r="I107">
        <v>11</v>
      </c>
      <c r="J107">
        <v>13</v>
      </c>
      <c r="K107">
        <f t="shared" si="2"/>
        <v>1114030156</v>
      </c>
      <c r="L107" s="90">
        <f t="shared" si="3"/>
        <v>1403</v>
      </c>
      <c r="M107" t="str">
        <f>LOOKUP(L107,Feuil1!A$2:A$35,Feuil1!B$2:B$35)</f>
        <v>Club Photo Morestel</v>
      </c>
      <c r="N107" t="str">
        <f>LOOKUP(K107,Feuil3!E$1:E$213,Feuil3!A$1:A$213)</f>
        <v>Eric Fabre </v>
      </c>
    </row>
    <row r="108" spans="2:14" ht="15">
      <c r="B108" t="s">
        <v>413</v>
      </c>
      <c r="C108">
        <v>138</v>
      </c>
      <c r="D108">
        <v>123</v>
      </c>
      <c r="E108" t="s">
        <v>414</v>
      </c>
      <c r="F108">
        <v>101</v>
      </c>
      <c r="G108">
        <v>37</v>
      </c>
      <c r="H108">
        <v>11</v>
      </c>
      <c r="I108">
        <v>11</v>
      </c>
      <c r="J108">
        <v>15</v>
      </c>
      <c r="K108">
        <f t="shared" si="2"/>
        <v>1118930049</v>
      </c>
      <c r="L108" s="90">
        <f t="shared" si="3"/>
        <v>1893</v>
      </c>
      <c r="M108" t="str">
        <f>LOOKUP(L108,Feuil1!A$2:A$35,Feuil1!B$2:B$35)</f>
        <v>Club Photo St André de Corcy</v>
      </c>
      <c r="N108" t="str">
        <f>LOOKUP(K108,Feuil3!E$1:E$213,Feuil3!A$1:A$213)</f>
        <v>Pascale Cordier </v>
      </c>
    </row>
    <row r="109" spans="2:14" ht="15">
      <c r="B109" t="s">
        <v>415</v>
      </c>
      <c r="C109">
        <v>216</v>
      </c>
      <c r="D109">
        <v>136</v>
      </c>
      <c r="E109" t="s">
        <v>416</v>
      </c>
      <c r="F109">
        <v>101</v>
      </c>
      <c r="G109">
        <v>37</v>
      </c>
      <c r="H109">
        <v>11</v>
      </c>
      <c r="I109">
        <v>10</v>
      </c>
      <c r="J109">
        <v>16</v>
      </c>
      <c r="K109">
        <f t="shared" si="2"/>
        <v>1120750015</v>
      </c>
      <c r="L109" s="90">
        <f t="shared" si="3"/>
        <v>2075</v>
      </c>
      <c r="M109" t="str">
        <f>LOOKUP(L109,Feuil1!A$2:A$35,Feuil1!B$2:B$35)</f>
        <v>Photo Ciné Club Roannais</v>
      </c>
      <c r="N109" t="str">
        <f>LOOKUP(K109,Feuil3!E$1:E$213,Feuil3!A$1:A$213)</f>
        <v>Arnaud Déchavanne </v>
      </c>
    </row>
    <row r="110" spans="2:14" ht="15">
      <c r="B110" t="s">
        <v>417</v>
      </c>
      <c r="C110">
        <v>229</v>
      </c>
      <c r="D110">
        <v>132</v>
      </c>
      <c r="E110" t="s">
        <v>418</v>
      </c>
      <c r="F110">
        <v>101</v>
      </c>
      <c r="G110">
        <v>37</v>
      </c>
      <c r="H110">
        <v>11</v>
      </c>
      <c r="I110">
        <v>11</v>
      </c>
      <c r="J110">
        <v>15</v>
      </c>
      <c r="K110">
        <f t="shared" si="2"/>
        <v>1120750005</v>
      </c>
      <c r="L110" s="90">
        <f t="shared" si="3"/>
        <v>2075</v>
      </c>
      <c r="M110" t="str">
        <f>LOOKUP(L110,Feuil1!A$2:A$35,Feuil1!B$2:B$35)</f>
        <v>Photo Ciné Club Roannais</v>
      </c>
      <c r="N110" t="str">
        <f>LOOKUP(K110,Feuil3!E$1:E$213,Feuil3!A$1:A$213)</f>
        <v>Yves Destre </v>
      </c>
    </row>
    <row r="111" spans="2:14" ht="15">
      <c r="B111" t="s">
        <v>419</v>
      </c>
      <c r="C111">
        <v>200</v>
      </c>
      <c r="D111">
        <v>54</v>
      </c>
      <c r="E111" t="s">
        <v>420</v>
      </c>
      <c r="F111">
        <v>101</v>
      </c>
      <c r="G111">
        <v>37</v>
      </c>
      <c r="H111">
        <v>12</v>
      </c>
      <c r="I111">
        <v>11</v>
      </c>
      <c r="J111">
        <v>14</v>
      </c>
      <c r="K111">
        <f t="shared" si="2"/>
        <v>1121100006</v>
      </c>
      <c r="L111" s="90">
        <f t="shared" si="3"/>
        <v>2110</v>
      </c>
      <c r="M111" t="str">
        <f>LOOKUP(L111,Feuil1!A$2:A$35,Feuil1!B$2:B$35)</f>
        <v>Numerica Photo Club Faverges</v>
      </c>
      <c r="N111" t="str">
        <f>LOOKUP(K111,Feuil3!E$1:E$213,Feuil3!A$1:A$213)</f>
        <v>Catherine Lanier-Margot </v>
      </c>
    </row>
    <row r="112" spans="2:14" ht="15">
      <c r="B112" t="s">
        <v>421</v>
      </c>
      <c r="C112">
        <v>111</v>
      </c>
      <c r="D112">
        <v>106</v>
      </c>
      <c r="E112" t="s">
        <v>422</v>
      </c>
      <c r="F112">
        <v>101</v>
      </c>
      <c r="G112">
        <v>37</v>
      </c>
      <c r="H112">
        <v>13</v>
      </c>
      <c r="I112">
        <v>12</v>
      </c>
      <c r="J112">
        <v>12</v>
      </c>
      <c r="K112">
        <f t="shared" si="2"/>
        <v>1121100012</v>
      </c>
      <c r="L112" s="90">
        <f t="shared" si="3"/>
        <v>2110</v>
      </c>
      <c r="M112" t="str">
        <f>LOOKUP(L112,Feuil1!A$2:A$35,Feuil1!B$2:B$35)</f>
        <v>Numerica Photo Club Faverges</v>
      </c>
      <c r="N112" t="str">
        <f>LOOKUP(K112,Feuil3!E$1:E$213,Feuil3!A$1:A$213)</f>
        <v>Michel Dussolliet-Berthod </v>
      </c>
    </row>
    <row r="113" spans="2:14" ht="15">
      <c r="B113" t="s">
        <v>423</v>
      </c>
      <c r="C113">
        <v>52</v>
      </c>
      <c r="D113">
        <v>153</v>
      </c>
      <c r="E113" t="s">
        <v>424</v>
      </c>
      <c r="F113">
        <v>101</v>
      </c>
      <c r="G113">
        <v>37</v>
      </c>
      <c r="H113">
        <v>12</v>
      </c>
      <c r="I113">
        <v>13</v>
      </c>
      <c r="J113">
        <v>12</v>
      </c>
      <c r="K113">
        <f t="shared" si="2"/>
        <v>1119490013</v>
      </c>
      <c r="L113" s="90">
        <f t="shared" si="3"/>
        <v>1949</v>
      </c>
      <c r="M113" t="str">
        <f>LOOKUP(L113,Feuil1!A$2:A$35,Feuil1!B$2:B$35)</f>
        <v>Photo Club Chasseurs d' Images Valence</v>
      </c>
      <c r="N113" t="str">
        <f>LOOKUP(K113,Feuil3!E$1:E$213,Feuil3!A$1:A$213)</f>
        <v>Félix Larcher </v>
      </c>
    </row>
    <row r="114" spans="2:14" ht="15">
      <c r="B114" t="s">
        <v>425</v>
      </c>
      <c r="C114">
        <v>104</v>
      </c>
      <c r="D114">
        <v>93</v>
      </c>
      <c r="E114" t="s">
        <v>426</v>
      </c>
      <c r="F114">
        <v>101</v>
      </c>
      <c r="G114">
        <v>37</v>
      </c>
      <c r="H114">
        <v>11</v>
      </c>
      <c r="I114">
        <v>12</v>
      </c>
      <c r="J114">
        <v>14</v>
      </c>
      <c r="K114">
        <f t="shared" si="2"/>
        <v>1121100002</v>
      </c>
      <c r="L114" s="90">
        <f t="shared" si="3"/>
        <v>2110</v>
      </c>
      <c r="M114" t="str">
        <f>LOOKUP(L114,Feuil1!A$2:A$35,Feuil1!B$2:B$35)</f>
        <v>Numerica Photo Club Faverges</v>
      </c>
      <c r="N114" t="str">
        <f>LOOKUP(K114,Feuil3!E$1:E$213,Feuil3!A$1:A$213)</f>
        <v>Florence Decobecq </v>
      </c>
    </row>
    <row r="115" spans="2:14" ht="15">
      <c r="B115" t="s">
        <v>427</v>
      </c>
      <c r="C115">
        <v>115</v>
      </c>
      <c r="D115">
        <v>108</v>
      </c>
      <c r="E115" t="s">
        <v>428</v>
      </c>
      <c r="F115">
        <v>101</v>
      </c>
      <c r="G115">
        <v>37</v>
      </c>
      <c r="H115">
        <v>11</v>
      </c>
      <c r="I115">
        <v>11</v>
      </c>
      <c r="J115">
        <v>15</v>
      </c>
      <c r="K115">
        <f t="shared" si="2"/>
        <v>1102590066</v>
      </c>
      <c r="L115" s="90">
        <f t="shared" si="3"/>
        <v>259</v>
      </c>
      <c r="M115" t="str">
        <f>LOOKUP(L115,Feuil1!A$2:A$35,Feuil1!B$2:B$35)</f>
        <v>Merger Photo Club - Meylan</v>
      </c>
      <c r="N115" t="str">
        <f>LOOKUP(K115,Feuil3!E$1:E$213,Feuil3!A$1:A$213)</f>
        <v>Amigues Michel </v>
      </c>
    </row>
    <row r="116" spans="2:14" ht="15">
      <c r="B116" t="s">
        <v>429</v>
      </c>
      <c r="C116">
        <v>196</v>
      </c>
      <c r="D116">
        <v>66</v>
      </c>
      <c r="E116" t="s">
        <v>430</v>
      </c>
      <c r="F116">
        <v>101</v>
      </c>
      <c r="G116">
        <v>37</v>
      </c>
      <c r="H116">
        <v>14</v>
      </c>
      <c r="I116">
        <v>11</v>
      </c>
      <c r="J116">
        <v>12</v>
      </c>
      <c r="K116">
        <f t="shared" si="2"/>
        <v>1111310030</v>
      </c>
      <c r="L116" s="90">
        <f t="shared" si="3"/>
        <v>1131</v>
      </c>
      <c r="M116" t="str">
        <f>LOOKUP(L116,Feuil1!A$2:A$35,Feuil1!B$2:B$35)</f>
        <v>Club Photo Biviers</v>
      </c>
      <c r="N116" t="str">
        <f>LOOKUP(K116,Feuil3!E$1:E$213,Feuil3!A$1:A$213)</f>
        <v>Jean Claude Panalier </v>
      </c>
    </row>
    <row r="117" spans="2:14" ht="15">
      <c r="B117" t="s">
        <v>431</v>
      </c>
      <c r="C117">
        <v>198</v>
      </c>
      <c r="D117">
        <v>172</v>
      </c>
      <c r="E117" t="s">
        <v>198</v>
      </c>
      <c r="F117">
        <v>101</v>
      </c>
      <c r="G117">
        <v>37</v>
      </c>
      <c r="H117">
        <v>12</v>
      </c>
      <c r="I117">
        <v>12</v>
      </c>
      <c r="J117">
        <v>13</v>
      </c>
      <c r="K117">
        <f t="shared" si="2"/>
        <v>1120750028</v>
      </c>
      <c r="L117" s="90">
        <f t="shared" si="3"/>
        <v>2075</v>
      </c>
      <c r="M117" t="str">
        <f>LOOKUP(L117,Feuil1!A$2:A$35,Feuil1!B$2:B$35)</f>
        <v>Photo Ciné Club Roannais</v>
      </c>
      <c r="N117" t="str">
        <f>LOOKUP(K117,Feuil3!E$1:E$213,Feuil3!A$1:A$213)</f>
        <v>Michel Masson </v>
      </c>
    </row>
    <row r="118" spans="2:14" ht="15">
      <c r="B118" t="s">
        <v>432</v>
      </c>
      <c r="C118">
        <v>172</v>
      </c>
      <c r="D118">
        <v>149</v>
      </c>
      <c r="E118" t="s">
        <v>433</v>
      </c>
      <c r="F118">
        <v>116</v>
      </c>
      <c r="G118">
        <v>36</v>
      </c>
      <c r="H118">
        <v>13</v>
      </c>
      <c r="I118">
        <v>12</v>
      </c>
      <c r="J118">
        <v>11</v>
      </c>
      <c r="K118">
        <f t="shared" si="2"/>
        <v>1120750019</v>
      </c>
      <c r="L118" s="90">
        <f t="shared" si="3"/>
        <v>2075</v>
      </c>
      <c r="M118" t="str">
        <f>LOOKUP(L118,Feuil1!A$2:A$35,Feuil1!B$2:B$35)</f>
        <v>Photo Ciné Club Roannais</v>
      </c>
      <c r="N118" t="str">
        <f>LOOKUP(K118,Feuil3!E$1:E$213,Feuil3!A$1:A$213)</f>
        <v>Sylvie Amaro </v>
      </c>
    </row>
    <row r="119" spans="2:14" ht="15">
      <c r="B119" t="s">
        <v>434</v>
      </c>
      <c r="C119">
        <v>235</v>
      </c>
      <c r="D119">
        <v>26</v>
      </c>
      <c r="E119" t="s">
        <v>435</v>
      </c>
      <c r="F119">
        <v>116</v>
      </c>
      <c r="G119">
        <v>36</v>
      </c>
      <c r="H119">
        <v>11</v>
      </c>
      <c r="I119">
        <v>11</v>
      </c>
      <c r="J119">
        <v>14</v>
      </c>
      <c r="K119">
        <f t="shared" si="2"/>
        <v>1122550009</v>
      </c>
      <c r="L119" s="90">
        <f t="shared" si="3"/>
        <v>2255</v>
      </c>
      <c r="M119" t="str">
        <f>LOOKUP(L119,Feuil1!A$2:A$35,Feuil1!B$2:B$35)</f>
        <v>Verp'Images</v>
      </c>
      <c r="N119" t="str">
        <f>LOOKUP(K119,Feuil3!E$1:E$213,Feuil3!A$1:A$213)</f>
        <v>Olivier Favelin </v>
      </c>
    </row>
    <row r="120" spans="2:14" ht="15">
      <c r="B120" t="s">
        <v>436</v>
      </c>
      <c r="C120">
        <v>107</v>
      </c>
      <c r="D120">
        <v>41</v>
      </c>
      <c r="E120" t="s">
        <v>437</v>
      </c>
      <c r="F120">
        <v>116</v>
      </c>
      <c r="G120">
        <v>36</v>
      </c>
      <c r="H120">
        <v>12</v>
      </c>
      <c r="I120">
        <v>11</v>
      </c>
      <c r="J120">
        <v>13</v>
      </c>
      <c r="K120">
        <f t="shared" si="2"/>
        <v>1117540029</v>
      </c>
      <c r="L120" s="90">
        <f t="shared" si="3"/>
        <v>1754</v>
      </c>
      <c r="M120" t="str">
        <f>LOOKUP(L120,Feuil1!A$2:A$35,Feuil1!B$2:B$35)</f>
        <v>Objectif Photo St Maurice l'Exil</v>
      </c>
      <c r="N120" t="str">
        <f>LOOKUP(K120,Feuil3!E$1:E$213,Feuil3!A$1:A$213)</f>
        <v>Joseph Gervasoni </v>
      </c>
    </row>
    <row r="121" spans="2:14" ht="15">
      <c r="B121" t="s">
        <v>438</v>
      </c>
      <c r="C121">
        <v>13</v>
      </c>
      <c r="D121">
        <v>3</v>
      </c>
      <c r="E121" t="s">
        <v>439</v>
      </c>
      <c r="F121">
        <v>116</v>
      </c>
      <c r="G121">
        <v>36</v>
      </c>
      <c r="H121">
        <v>10</v>
      </c>
      <c r="I121">
        <v>11</v>
      </c>
      <c r="J121">
        <v>15</v>
      </c>
      <c r="K121">
        <f t="shared" si="2"/>
        <v>1105530197</v>
      </c>
      <c r="L121" s="90">
        <f t="shared" si="3"/>
        <v>553</v>
      </c>
      <c r="M121" t="str">
        <f>LOOKUP(L121,Feuil1!A$2:A$35,Feuil1!B$2:B$35)</f>
        <v>Club Georges Mélies-Chambéry</v>
      </c>
      <c r="N121" t="str">
        <f>LOOKUP(K121,Feuil3!E$1:E$213,Feuil3!A$1:A$213)</f>
        <v>Cibin Jankovic </v>
      </c>
    </row>
    <row r="122" spans="2:14" ht="15">
      <c r="B122" t="s">
        <v>440</v>
      </c>
      <c r="C122">
        <v>76</v>
      </c>
      <c r="D122">
        <v>211</v>
      </c>
      <c r="E122" t="s">
        <v>441</v>
      </c>
      <c r="F122">
        <v>116</v>
      </c>
      <c r="G122">
        <v>36</v>
      </c>
      <c r="H122">
        <v>10</v>
      </c>
      <c r="I122">
        <v>11</v>
      </c>
      <c r="J122">
        <v>15</v>
      </c>
      <c r="K122">
        <f t="shared" si="2"/>
        <v>1121100014</v>
      </c>
      <c r="L122" s="90">
        <f t="shared" si="3"/>
        <v>2110</v>
      </c>
      <c r="M122" t="str">
        <f>LOOKUP(L122,Feuil1!A$2:A$35,Feuil1!B$2:B$35)</f>
        <v>Numerica Photo Club Faverges</v>
      </c>
      <c r="N122" t="str">
        <f>LOOKUP(K122,Feuil3!E$1:E$213,Feuil3!A$1:A$213)</f>
        <v>Jean-Louis Bal </v>
      </c>
    </row>
    <row r="123" spans="2:14" ht="15">
      <c r="B123" t="s">
        <v>442</v>
      </c>
      <c r="C123">
        <v>5</v>
      </c>
      <c r="D123">
        <v>209</v>
      </c>
      <c r="E123" t="s">
        <v>443</v>
      </c>
      <c r="F123">
        <v>116</v>
      </c>
      <c r="G123">
        <v>36</v>
      </c>
      <c r="H123">
        <v>13</v>
      </c>
      <c r="I123">
        <v>11</v>
      </c>
      <c r="J123">
        <v>12</v>
      </c>
      <c r="K123">
        <f t="shared" si="2"/>
        <v>1105530199</v>
      </c>
      <c r="L123" s="90">
        <f t="shared" si="3"/>
        <v>553</v>
      </c>
      <c r="M123" t="str">
        <f>LOOKUP(L123,Feuil1!A$2:A$35,Feuil1!B$2:B$35)</f>
        <v>Club Georges Mélies-Chambéry</v>
      </c>
      <c r="N123" t="str">
        <f>LOOKUP(K123,Feuil3!E$1:E$213,Feuil3!A$1:A$213)</f>
        <v>Sophie Pichon </v>
      </c>
    </row>
    <row r="124" spans="2:14" ht="15">
      <c r="B124" t="s">
        <v>444</v>
      </c>
      <c r="C124">
        <v>215</v>
      </c>
      <c r="D124">
        <v>36</v>
      </c>
      <c r="E124" t="s">
        <v>445</v>
      </c>
      <c r="F124">
        <v>116</v>
      </c>
      <c r="G124">
        <v>36</v>
      </c>
      <c r="H124">
        <v>13</v>
      </c>
      <c r="I124">
        <v>12</v>
      </c>
      <c r="J124">
        <v>11</v>
      </c>
      <c r="K124">
        <f t="shared" si="2"/>
        <v>1109760018</v>
      </c>
      <c r="L124" s="90">
        <f t="shared" si="3"/>
        <v>976</v>
      </c>
      <c r="M124" t="str">
        <f>LOOKUP(L124,Feuil1!A$2:A$35,Feuil1!B$2:B$35)</f>
        <v>Photo Club IBM Grenoble</v>
      </c>
      <c r="N124" t="str">
        <f>LOOKUP(K124,Feuil3!E$1:E$213,Feuil3!A$1:A$213)</f>
        <v>Chu Quynh </v>
      </c>
    </row>
    <row r="125" spans="2:14" ht="15">
      <c r="B125" t="s">
        <v>446</v>
      </c>
      <c r="C125">
        <v>114</v>
      </c>
      <c r="D125">
        <v>35</v>
      </c>
      <c r="E125" t="s">
        <v>447</v>
      </c>
      <c r="F125">
        <v>116</v>
      </c>
      <c r="G125">
        <v>36</v>
      </c>
      <c r="H125">
        <v>15</v>
      </c>
      <c r="I125">
        <v>12</v>
      </c>
      <c r="J125">
        <v>9</v>
      </c>
      <c r="K125">
        <f t="shared" si="2"/>
        <v>1119490019</v>
      </c>
      <c r="L125" s="90">
        <f t="shared" si="3"/>
        <v>1949</v>
      </c>
      <c r="M125" t="str">
        <f>LOOKUP(L125,Feuil1!A$2:A$35,Feuil1!B$2:B$35)</f>
        <v>Photo Club Chasseurs d' Images Valence</v>
      </c>
      <c r="N125" t="str">
        <f>LOOKUP(K125,Feuil3!E$1:E$213,Feuil3!A$1:A$213)</f>
        <v>Marie Marlène Mahalatchimy </v>
      </c>
    </row>
    <row r="126" spans="2:14" ht="15">
      <c r="B126" t="s">
        <v>448</v>
      </c>
      <c r="C126">
        <v>95</v>
      </c>
      <c r="D126">
        <v>81</v>
      </c>
      <c r="E126" t="s">
        <v>449</v>
      </c>
      <c r="F126">
        <v>116</v>
      </c>
      <c r="G126">
        <v>36</v>
      </c>
      <c r="H126">
        <v>16</v>
      </c>
      <c r="I126">
        <v>11</v>
      </c>
      <c r="J126">
        <v>9</v>
      </c>
      <c r="K126">
        <f t="shared" si="2"/>
        <v>1119490003</v>
      </c>
      <c r="L126" s="90">
        <f t="shared" si="3"/>
        <v>1949</v>
      </c>
      <c r="M126" t="str">
        <f>LOOKUP(L126,Feuil1!A$2:A$35,Feuil1!B$2:B$35)</f>
        <v>Photo Club Chasseurs d' Images Valence</v>
      </c>
      <c r="N126" t="str">
        <f>LOOKUP(K126,Feuil3!E$1:E$213,Feuil3!A$1:A$213)</f>
        <v>Jean-Michel Leverne </v>
      </c>
    </row>
    <row r="127" spans="2:14" ht="15">
      <c r="B127" t="s">
        <v>450</v>
      </c>
      <c r="C127">
        <v>223</v>
      </c>
      <c r="D127">
        <v>48</v>
      </c>
      <c r="E127" t="s">
        <v>451</v>
      </c>
      <c r="F127">
        <v>116</v>
      </c>
      <c r="G127">
        <v>36</v>
      </c>
      <c r="H127">
        <v>12</v>
      </c>
      <c r="I127">
        <v>12</v>
      </c>
      <c r="J127">
        <v>12</v>
      </c>
      <c r="K127">
        <f t="shared" si="2"/>
        <v>1117540036</v>
      </c>
      <c r="L127" s="90">
        <f t="shared" si="3"/>
        <v>1754</v>
      </c>
      <c r="M127" t="str">
        <f>LOOKUP(L127,Feuil1!A$2:A$35,Feuil1!B$2:B$35)</f>
        <v>Objectif Photo St Maurice l'Exil</v>
      </c>
      <c r="N127" t="str">
        <f>LOOKUP(K127,Feuil3!E$1:E$213,Feuil3!A$1:A$213)</f>
        <v>Julien Humblot </v>
      </c>
    </row>
    <row r="128" spans="2:14" ht="15">
      <c r="B128" t="s">
        <v>452</v>
      </c>
      <c r="C128">
        <v>186</v>
      </c>
      <c r="D128">
        <v>181</v>
      </c>
      <c r="E128" t="s">
        <v>453</v>
      </c>
      <c r="F128">
        <v>116</v>
      </c>
      <c r="G128">
        <v>36</v>
      </c>
      <c r="H128">
        <v>12</v>
      </c>
      <c r="I128">
        <v>11</v>
      </c>
      <c r="J128">
        <v>13</v>
      </c>
      <c r="K128">
        <f t="shared" si="2"/>
        <v>1114030190</v>
      </c>
      <c r="L128" s="90">
        <f t="shared" si="3"/>
        <v>1403</v>
      </c>
      <c r="M128" t="str">
        <f>LOOKUP(L128,Feuil1!A$2:A$35,Feuil1!B$2:B$35)</f>
        <v>Club Photo Morestel</v>
      </c>
      <c r="N128" t="str">
        <f>LOOKUP(K128,Feuil3!E$1:E$213,Feuil3!A$1:A$213)</f>
        <v>Christine Houdart </v>
      </c>
    </row>
    <row r="129" spans="2:14" ht="15">
      <c r="B129" t="s">
        <v>454</v>
      </c>
      <c r="C129">
        <v>210</v>
      </c>
      <c r="D129">
        <v>198</v>
      </c>
      <c r="E129" t="s">
        <v>455</v>
      </c>
      <c r="F129">
        <v>116</v>
      </c>
      <c r="G129">
        <v>36</v>
      </c>
      <c r="H129">
        <v>11</v>
      </c>
      <c r="I129">
        <v>12</v>
      </c>
      <c r="J129">
        <v>13</v>
      </c>
      <c r="K129">
        <f t="shared" si="2"/>
        <v>1117570050</v>
      </c>
      <c r="L129" s="90">
        <f t="shared" si="3"/>
        <v>1757</v>
      </c>
      <c r="M129" t="str">
        <f>LOOKUP(L129,Feuil1!A$2:A$35,Feuil1!B$2:B$35)</f>
        <v>Les Belles Images Saint-Marcel-Bel-Accueil</v>
      </c>
      <c r="N129" t="str">
        <f>LOOKUP(K129,Feuil3!E$1:E$213,Feuil3!A$1:A$213)</f>
        <v>Mariette Cividino-Reynaud </v>
      </c>
    </row>
    <row r="130" spans="2:14" ht="15">
      <c r="B130" t="s">
        <v>456</v>
      </c>
      <c r="C130">
        <v>125</v>
      </c>
      <c r="D130">
        <v>127</v>
      </c>
      <c r="E130" t="s">
        <v>457</v>
      </c>
      <c r="F130">
        <v>116</v>
      </c>
      <c r="G130">
        <v>36</v>
      </c>
      <c r="H130">
        <v>11</v>
      </c>
      <c r="I130">
        <v>11</v>
      </c>
      <c r="J130">
        <v>14</v>
      </c>
      <c r="K130">
        <f t="shared" si="2"/>
        <v>1106200026</v>
      </c>
      <c r="L130" s="90">
        <f t="shared" si="3"/>
        <v>620</v>
      </c>
      <c r="M130" t="str">
        <f>LOOKUP(L130,Feuil1!A$2:A$35,Feuil1!B$2:B$35)</f>
        <v>Objectif Image Lyon</v>
      </c>
      <c r="N130" t="str">
        <f>LOOKUP(K130,Feuil3!E$1:E$213,Feuil3!A$1:A$213)</f>
        <v>Claude Souchal </v>
      </c>
    </row>
    <row r="131" spans="2:14" ht="15">
      <c r="B131" t="s">
        <v>458</v>
      </c>
      <c r="C131">
        <v>203</v>
      </c>
      <c r="D131">
        <v>141</v>
      </c>
      <c r="E131" t="s">
        <v>459</v>
      </c>
      <c r="F131">
        <v>116</v>
      </c>
      <c r="G131">
        <v>36</v>
      </c>
      <c r="H131">
        <v>14</v>
      </c>
      <c r="I131">
        <v>12</v>
      </c>
      <c r="J131">
        <v>10</v>
      </c>
      <c r="K131">
        <f t="shared" si="2"/>
        <v>1117079001</v>
      </c>
      <c r="L131" s="90">
        <f t="shared" si="3"/>
        <v>1707</v>
      </c>
      <c r="M131" t="str">
        <f>LOOKUP(L131,Feuil1!A$2:A$35,Feuil1!B$2:B$35)</f>
        <v>ATSCAF Rhône Photo - Lyon</v>
      </c>
      <c r="N131" t="str">
        <f>LOOKUP(K131,Feuil3!E$1:E$213,Feuil3!A$1:A$213)</f>
        <v>Thierry Georges </v>
      </c>
    </row>
    <row r="132" spans="2:14" ht="15">
      <c r="B132" t="s">
        <v>460</v>
      </c>
      <c r="C132">
        <v>25</v>
      </c>
      <c r="D132">
        <v>144</v>
      </c>
      <c r="E132" t="s">
        <v>461</v>
      </c>
      <c r="F132">
        <v>116</v>
      </c>
      <c r="G132">
        <v>36</v>
      </c>
      <c r="H132">
        <v>12</v>
      </c>
      <c r="I132">
        <v>12</v>
      </c>
      <c r="J132">
        <v>12</v>
      </c>
      <c r="K132">
        <f aca="true" t="shared" si="4" ref="K132:K195">VALUE(LEFT(RIGHT(B132,12),10))</f>
        <v>1119490012</v>
      </c>
      <c r="L132" s="90">
        <f aca="true" t="shared" si="5" ref="L132:L195">VALUE(RIGHT(LEFT(K132,6),4))</f>
        <v>1949</v>
      </c>
      <c r="M132" t="str">
        <f>LOOKUP(L132,Feuil1!A$2:A$35,Feuil1!B$2:B$35)</f>
        <v>Photo Club Chasseurs d' Images Valence</v>
      </c>
      <c r="N132" t="str">
        <f>LOOKUP(K132,Feuil3!E$1:E$213,Feuil3!A$1:A$213)</f>
        <v>Françoise Nayroles </v>
      </c>
    </row>
    <row r="133" spans="2:14" ht="15">
      <c r="B133" t="s">
        <v>462</v>
      </c>
      <c r="C133">
        <v>193</v>
      </c>
      <c r="D133">
        <v>152</v>
      </c>
      <c r="E133" t="s">
        <v>463</v>
      </c>
      <c r="F133">
        <v>131</v>
      </c>
      <c r="G133">
        <v>35</v>
      </c>
      <c r="H133">
        <v>11</v>
      </c>
      <c r="I133">
        <v>11</v>
      </c>
      <c r="J133">
        <v>13</v>
      </c>
      <c r="K133">
        <f t="shared" si="4"/>
        <v>1118930003</v>
      </c>
      <c r="L133" s="90">
        <f t="shared" si="5"/>
        <v>1893</v>
      </c>
      <c r="M133" t="str">
        <f>LOOKUP(L133,Feuil1!A$2:A$35,Feuil1!B$2:B$35)</f>
        <v>Club Photo St André de Corcy</v>
      </c>
      <c r="N133" t="str">
        <f>LOOKUP(K133,Feuil3!E$1:E$213,Feuil3!A$1:A$213)</f>
        <v>Jean-Claude Lesage </v>
      </c>
    </row>
    <row r="134" spans="2:14" ht="15">
      <c r="B134" t="s">
        <v>464</v>
      </c>
      <c r="C134">
        <v>173</v>
      </c>
      <c r="D134">
        <v>82</v>
      </c>
      <c r="E134" t="s">
        <v>465</v>
      </c>
      <c r="F134">
        <v>131</v>
      </c>
      <c r="G134">
        <v>35</v>
      </c>
      <c r="H134">
        <v>11</v>
      </c>
      <c r="I134">
        <v>11</v>
      </c>
      <c r="J134">
        <v>13</v>
      </c>
      <c r="K134">
        <f t="shared" si="4"/>
        <v>1117070016</v>
      </c>
      <c r="L134" s="90">
        <f t="shared" si="5"/>
        <v>1707</v>
      </c>
      <c r="M134" t="str">
        <f>LOOKUP(L134,Feuil1!A$2:A$35,Feuil1!B$2:B$35)</f>
        <v>ATSCAF Rhône Photo - Lyon</v>
      </c>
      <c r="N134" t="str">
        <f>LOOKUP(K134,Feuil3!E$1:E$213,Feuil3!A$1:A$213)</f>
        <v>Jean Luc Boucaud </v>
      </c>
    </row>
    <row r="135" spans="2:14" ht="15">
      <c r="B135" t="s">
        <v>466</v>
      </c>
      <c r="C135">
        <v>165</v>
      </c>
      <c r="D135">
        <v>65</v>
      </c>
      <c r="E135" t="s">
        <v>467</v>
      </c>
      <c r="F135">
        <v>131</v>
      </c>
      <c r="G135">
        <v>35</v>
      </c>
      <c r="H135">
        <v>13</v>
      </c>
      <c r="I135">
        <v>12</v>
      </c>
      <c r="J135">
        <v>10</v>
      </c>
      <c r="K135">
        <f t="shared" si="4"/>
        <v>1111310151</v>
      </c>
      <c r="L135" s="90">
        <f t="shared" si="5"/>
        <v>1131</v>
      </c>
      <c r="M135" t="str">
        <f>LOOKUP(L135,Feuil1!A$2:A$35,Feuil1!B$2:B$35)</f>
        <v>Club Photo Biviers</v>
      </c>
      <c r="N135" t="str">
        <f>LOOKUP(K135,Feuil3!E$1:E$213,Feuil3!A$1:A$213)</f>
        <v>Bernard Sanchez </v>
      </c>
    </row>
    <row r="136" spans="2:14" ht="15">
      <c r="B136" t="s">
        <v>468</v>
      </c>
      <c r="C136">
        <v>201</v>
      </c>
      <c r="D136">
        <v>162</v>
      </c>
      <c r="E136" t="s">
        <v>469</v>
      </c>
      <c r="F136">
        <v>131</v>
      </c>
      <c r="G136">
        <v>35</v>
      </c>
      <c r="H136">
        <v>14</v>
      </c>
      <c r="I136">
        <v>11</v>
      </c>
      <c r="J136">
        <v>10</v>
      </c>
      <c r="K136">
        <f t="shared" si="4"/>
        <v>1109760019</v>
      </c>
      <c r="L136" s="90">
        <f t="shared" si="5"/>
        <v>976</v>
      </c>
      <c r="M136" t="str">
        <f>LOOKUP(L136,Feuil1!A$2:A$35,Feuil1!B$2:B$35)</f>
        <v>Photo Club IBM Grenoble</v>
      </c>
      <c r="N136" t="str">
        <f>LOOKUP(K136,Feuil3!E$1:E$213,Feuil3!A$1:A$213)</f>
        <v>Isabelle Chu </v>
      </c>
    </row>
    <row r="137" spans="2:14" ht="15">
      <c r="B137" t="s">
        <v>470</v>
      </c>
      <c r="C137">
        <v>213</v>
      </c>
      <c r="D137">
        <v>21</v>
      </c>
      <c r="E137" t="s">
        <v>471</v>
      </c>
      <c r="F137">
        <v>131</v>
      </c>
      <c r="G137">
        <v>35</v>
      </c>
      <c r="H137">
        <v>9</v>
      </c>
      <c r="I137">
        <v>13</v>
      </c>
      <c r="J137">
        <v>13</v>
      </c>
      <c r="K137">
        <f t="shared" si="4"/>
        <v>1111310148</v>
      </c>
      <c r="L137" s="90">
        <f t="shared" si="5"/>
        <v>1131</v>
      </c>
      <c r="M137" t="str">
        <f>LOOKUP(L137,Feuil1!A$2:A$35,Feuil1!B$2:B$35)</f>
        <v>Club Photo Biviers</v>
      </c>
      <c r="N137" t="str">
        <f>LOOKUP(K137,Feuil3!E$1:E$213,Feuil3!A$1:A$213)</f>
        <v>Frédérique Voisin-Demery </v>
      </c>
    </row>
    <row r="138" spans="2:14" ht="15">
      <c r="B138" t="s">
        <v>472</v>
      </c>
      <c r="C138">
        <v>180</v>
      </c>
      <c r="D138">
        <v>196</v>
      </c>
      <c r="E138" t="s">
        <v>473</v>
      </c>
      <c r="F138">
        <v>131</v>
      </c>
      <c r="G138">
        <v>35</v>
      </c>
      <c r="H138">
        <v>11</v>
      </c>
      <c r="I138">
        <v>11</v>
      </c>
      <c r="J138">
        <v>13</v>
      </c>
      <c r="K138">
        <f t="shared" si="4"/>
        <v>1114030153</v>
      </c>
      <c r="L138" s="90">
        <f t="shared" si="5"/>
        <v>1403</v>
      </c>
      <c r="M138" t="str">
        <f>LOOKUP(L138,Feuil1!A$2:A$35,Feuil1!B$2:B$35)</f>
        <v>Club Photo Morestel</v>
      </c>
      <c r="N138" t="str">
        <f>LOOKUP(K138,Feuil3!E$1:E$213,Feuil3!A$1:A$213)</f>
        <v>Didier Segura </v>
      </c>
    </row>
    <row r="139" spans="2:14" ht="15">
      <c r="B139" t="s">
        <v>474</v>
      </c>
      <c r="C139">
        <v>81</v>
      </c>
      <c r="D139">
        <v>191</v>
      </c>
      <c r="E139" t="s">
        <v>475</v>
      </c>
      <c r="F139">
        <v>131</v>
      </c>
      <c r="G139">
        <v>35</v>
      </c>
      <c r="H139">
        <v>11</v>
      </c>
      <c r="I139">
        <v>11</v>
      </c>
      <c r="J139">
        <v>13</v>
      </c>
      <c r="K139">
        <f t="shared" si="4"/>
        <v>1122480004</v>
      </c>
      <c r="L139" s="90">
        <f t="shared" si="5"/>
        <v>2248</v>
      </c>
      <c r="M139" t="str">
        <f>LOOKUP(L139,Feuil1!A$2:A$35,Feuil1!B$2:B$35)</f>
        <v>Privas Ouvèze Photo Club</v>
      </c>
      <c r="N139" t="str">
        <f>LOOKUP(K139,Feuil3!E$1:E$213,Feuil3!A$1:A$213)</f>
        <v>Chantal Carulla </v>
      </c>
    </row>
    <row r="140" spans="2:14" ht="15">
      <c r="B140" t="s">
        <v>476</v>
      </c>
      <c r="C140">
        <v>101</v>
      </c>
      <c r="D140">
        <v>64</v>
      </c>
      <c r="E140" t="s">
        <v>477</v>
      </c>
      <c r="F140">
        <v>131</v>
      </c>
      <c r="G140">
        <v>35</v>
      </c>
      <c r="H140">
        <v>13</v>
      </c>
      <c r="I140">
        <v>10</v>
      </c>
      <c r="J140">
        <v>12</v>
      </c>
      <c r="K140">
        <f t="shared" si="4"/>
        <v>1105539001</v>
      </c>
      <c r="L140" s="90">
        <f t="shared" si="5"/>
        <v>553</v>
      </c>
      <c r="M140" t="str">
        <f>LOOKUP(L140,Feuil1!A$2:A$35,Feuil1!B$2:B$35)</f>
        <v>Club Georges Mélies-Chambéry</v>
      </c>
      <c r="N140" t="str">
        <f>LOOKUP(K140,Feuil3!E$1:E$213,Feuil3!A$1:A$213)</f>
        <v>Michel Foriel </v>
      </c>
    </row>
    <row r="141" spans="2:14" ht="15">
      <c r="B141" t="s">
        <v>478</v>
      </c>
      <c r="C141">
        <v>99</v>
      </c>
      <c r="D141">
        <v>150</v>
      </c>
      <c r="E141" t="s">
        <v>479</v>
      </c>
      <c r="F141">
        <v>131</v>
      </c>
      <c r="G141">
        <v>35</v>
      </c>
      <c r="H141">
        <v>11</v>
      </c>
      <c r="I141">
        <v>11</v>
      </c>
      <c r="J141">
        <v>13</v>
      </c>
      <c r="K141">
        <f t="shared" si="4"/>
        <v>1102590094</v>
      </c>
      <c r="L141" s="90">
        <f t="shared" si="5"/>
        <v>259</v>
      </c>
      <c r="M141" t="str">
        <f>LOOKUP(L141,Feuil1!A$2:A$35,Feuil1!B$2:B$35)</f>
        <v>Merger Photo Club - Meylan</v>
      </c>
      <c r="N141" t="str">
        <f>LOOKUP(K141,Feuil3!E$1:E$213,Feuil3!A$1:A$213)</f>
        <v>Patrick Sztulzaft </v>
      </c>
    </row>
    <row r="142" spans="2:14" ht="15">
      <c r="B142" t="s">
        <v>480</v>
      </c>
      <c r="C142">
        <v>214</v>
      </c>
      <c r="D142">
        <v>89</v>
      </c>
      <c r="E142" t="s">
        <v>481</v>
      </c>
      <c r="F142">
        <v>131</v>
      </c>
      <c r="G142">
        <v>35</v>
      </c>
      <c r="H142">
        <v>10</v>
      </c>
      <c r="I142">
        <v>11</v>
      </c>
      <c r="J142">
        <v>14</v>
      </c>
      <c r="K142">
        <f t="shared" si="4"/>
        <v>1114030151</v>
      </c>
      <c r="L142" s="90">
        <f t="shared" si="5"/>
        <v>1403</v>
      </c>
      <c r="M142" t="str">
        <f>LOOKUP(L142,Feuil1!A$2:A$35,Feuil1!B$2:B$35)</f>
        <v>Club Photo Morestel</v>
      </c>
      <c r="N142" t="str">
        <f>LOOKUP(K142,Feuil3!E$1:E$213,Feuil3!A$1:A$213)</f>
        <v>Dominique Baptiste </v>
      </c>
    </row>
    <row r="143" spans="2:14" ht="15">
      <c r="B143" t="s">
        <v>482</v>
      </c>
      <c r="C143">
        <v>46</v>
      </c>
      <c r="D143">
        <v>195</v>
      </c>
      <c r="E143" t="s">
        <v>483</v>
      </c>
      <c r="F143">
        <v>131</v>
      </c>
      <c r="G143">
        <v>35</v>
      </c>
      <c r="H143">
        <v>13</v>
      </c>
      <c r="I143">
        <v>12</v>
      </c>
      <c r="J143">
        <v>10</v>
      </c>
      <c r="K143">
        <f t="shared" si="4"/>
        <v>1122150010</v>
      </c>
      <c r="L143" s="90">
        <f t="shared" si="5"/>
        <v>2215</v>
      </c>
      <c r="M143" t="str">
        <f>LOOKUP(L143,Feuil1!A$2:A$35,Feuil1!B$2:B$35)</f>
        <v>Numericus Focus Club Photo de la Vallée de l'Arve</v>
      </c>
      <c r="N143" t="str">
        <f>LOOKUP(K143,Feuil3!E$1:E$213,Feuil3!A$1:A$213)</f>
        <v>Claudie Schott </v>
      </c>
    </row>
    <row r="144" spans="2:14" ht="15">
      <c r="B144" t="s">
        <v>484</v>
      </c>
      <c r="C144">
        <v>16</v>
      </c>
      <c r="D144">
        <v>57</v>
      </c>
      <c r="E144" t="s">
        <v>485</v>
      </c>
      <c r="F144">
        <v>131</v>
      </c>
      <c r="G144">
        <v>35</v>
      </c>
      <c r="H144">
        <v>15</v>
      </c>
      <c r="I144">
        <v>12</v>
      </c>
      <c r="J144">
        <v>8</v>
      </c>
      <c r="K144">
        <f t="shared" si="4"/>
        <v>1117070025</v>
      </c>
      <c r="L144" s="90">
        <f t="shared" si="5"/>
        <v>1707</v>
      </c>
      <c r="M144" t="str">
        <f>LOOKUP(L144,Feuil1!A$2:A$35,Feuil1!B$2:B$35)</f>
        <v>ATSCAF Rhône Photo - Lyon</v>
      </c>
      <c r="N144" t="str">
        <f>LOOKUP(K144,Feuil3!E$1:E$213,Feuil3!A$1:A$213)</f>
        <v>Nicole Zando </v>
      </c>
    </row>
    <row r="145" spans="2:14" ht="15">
      <c r="B145" t="s">
        <v>486</v>
      </c>
      <c r="C145">
        <v>139</v>
      </c>
      <c r="D145">
        <v>103</v>
      </c>
      <c r="E145" t="s">
        <v>487</v>
      </c>
      <c r="F145">
        <v>131</v>
      </c>
      <c r="G145">
        <v>35</v>
      </c>
      <c r="H145">
        <v>13</v>
      </c>
      <c r="I145">
        <v>11</v>
      </c>
      <c r="J145">
        <v>11</v>
      </c>
      <c r="K145">
        <f t="shared" si="4"/>
        <v>1108830119</v>
      </c>
      <c r="L145" s="90">
        <f t="shared" si="5"/>
        <v>883</v>
      </c>
      <c r="M145" t="str">
        <f>LOOKUP(L145,Feuil1!A$2:A$35,Feuil1!B$2:B$35)</f>
        <v>Photo Club de Bourgoin-Jallieu</v>
      </c>
      <c r="N145" t="str">
        <f>LOOKUP(K145,Feuil3!E$1:E$213,Feuil3!A$1:A$213)</f>
        <v>Monique Kieffer </v>
      </c>
    </row>
    <row r="146" spans="2:14" ht="15">
      <c r="B146" t="s">
        <v>488</v>
      </c>
      <c r="C146">
        <v>142</v>
      </c>
      <c r="D146">
        <v>1</v>
      </c>
      <c r="E146" t="s">
        <v>193</v>
      </c>
      <c r="F146">
        <v>131</v>
      </c>
      <c r="G146">
        <v>35</v>
      </c>
      <c r="H146">
        <v>11</v>
      </c>
      <c r="I146">
        <v>11</v>
      </c>
      <c r="J146">
        <v>13</v>
      </c>
      <c r="K146">
        <f t="shared" si="4"/>
        <v>1116980025</v>
      </c>
      <c r="L146" s="90">
        <f t="shared" si="5"/>
        <v>1698</v>
      </c>
      <c r="M146" t="str">
        <f>LOOKUP(L146,Feuil1!A$2:A$35,Feuil1!B$2:B$35)</f>
        <v>Gavot Déclic - PC Larringes</v>
      </c>
      <c r="N146" t="str">
        <f>LOOKUP(K146,Feuil3!E$1:E$213,Feuil3!A$1:A$213)</f>
        <v>Michel Cauvet </v>
      </c>
    </row>
    <row r="147" spans="2:14" ht="15">
      <c r="B147" t="s">
        <v>489</v>
      </c>
      <c r="C147">
        <v>144</v>
      </c>
      <c r="D147">
        <v>84</v>
      </c>
      <c r="E147" t="s">
        <v>490</v>
      </c>
      <c r="F147">
        <v>131</v>
      </c>
      <c r="G147">
        <v>35</v>
      </c>
      <c r="H147">
        <v>16</v>
      </c>
      <c r="I147">
        <v>13</v>
      </c>
      <c r="J147">
        <v>6</v>
      </c>
      <c r="K147">
        <f t="shared" si="4"/>
        <v>1117540035</v>
      </c>
      <c r="L147" s="90">
        <f t="shared" si="5"/>
        <v>1754</v>
      </c>
      <c r="M147" t="str">
        <f>LOOKUP(L147,Feuil1!A$2:A$35,Feuil1!B$2:B$35)</f>
        <v>Objectif Photo St Maurice l'Exil</v>
      </c>
      <c r="N147" t="str">
        <f>LOOKUP(K147,Feuil3!E$1:E$213,Feuil3!A$1:A$213)</f>
        <v>Alain Biasiol </v>
      </c>
    </row>
    <row r="148" spans="2:14" ht="15">
      <c r="B148" t="s">
        <v>491</v>
      </c>
      <c r="C148">
        <v>77</v>
      </c>
      <c r="D148">
        <v>167</v>
      </c>
      <c r="E148" t="s">
        <v>492</v>
      </c>
      <c r="F148">
        <v>131</v>
      </c>
      <c r="G148">
        <v>35</v>
      </c>
      <c r="H148">
        <v>11</v>
      </c>
      <c r="I148">
        <v>11</v>
      </c>
      <c r="J148">
        <v>13</v>
      </c>
      <c r="K148">
        <f t="shared" si="4"/>
        <v>1120750021</v>
      </c>
      <c r="L148" s="90">
        <f t="shared" si="5"/>
        <v>2075</v>
      </c>
      <c r="M148" t="str">
        <f>LOOKUP(L148,Feuil1!A$2:A$35,Feuil1!B$2:B$35)</f>
        <v>Photo Ciné Club Roannais</v>
      </c>
      <c r="N148" t="str">
        <f>LOOKUP(K148,Feuil3!E$1:E$213,Feuil3!A$1:A$213)</f>
        <v>Marie Cattagni </v>
      </c>
    </row>
    <row r="149" spans="2:14" ht="15">
      <c r="B149" t="s">
        <v>493</v>
      </c>
      <c r="C149">
        <v>65</v>
      </c>
      <c r="D149">
        <v>27</v>
      </c>
      <c r="E149" t="s">
        <v>494</v>
      </c>
      <c r="F149">
        <v>131</v>
      </c>
      <c r="G149">
        <v>35</v>
      </c>
      <c r="H149">
        <v>12</v>
      </c>
      <c r="I149">
        <v>11</v>
      </c>
      <c r="J149">
        <v>12</v>
      </c>
      <c r="K149">
        <f t="shared" si="4"/>
        <v>1105530221</v>
      </c>
      <c r="L149" s="90">
        <f t="shared" si="5"/>
        <v>553</v>
      </c>
      <c r="M149" t="str">
        <f>LOOKUP(L149,Feuil1!A$2:A$35,Feuil1!B$2:B$35)</f>
        <v>Club Georges Mélies-Chambéry</v>
      </c>
      <c r="N149" t="str">
        <f>LOOKUP(K149,Feuil3!E$1:E$213,Feuil3!A$1:A$213)</f>
        <v>Yves Pernaudat </v>
      </c>
    </row>
    <row r="150" spans="2:14" ht="15">
      <c r="B150" t="s">
        <v>495</v>
      </c>
      <c r="C150">
        <v>156</v>
      </c>
      <c r="D150">
        <v>86</v>
      </c>
      <c r="E150" t="s">
        <v>496</v>
      </c>
      <c r="F150">
        <v>148</v>
      </c>
      <c r="G150">
        <v>34</v>
      </c>
      <c r="H150">
        <v>15</v>
      </c>
      <c r="I150">
        <v>11</v>
      </c>
      <c r="J150">
        <v>8</v>
      </c>
      <c r="K150">
        <f t="shared" si="4"/>
        <v>1118930052</v>
      </c>
      <c r="L150" s="90">
        <f t="shared" si="5"/>
        <v>1893</v>
      </c>
      <c r="M150" t="str">
        <f>LOOKUP(L150,Feuil1!A$2:A$35,Feuil1!B$2:B$35)</f>
        <v>Club Photo St André de Corcy</v>
      </c>
      <c r="N150" t="str">
        <f>LOOKUP(K150,Feuil3!E$1:E$213,Feuil3!A$1:A$213)</f>
        <v>Chantal Dazord </v>
      </c>
    </row>
    <row r="151" spans="2:14" ht="15">
      <c r="B151" t="s">
        <v>497</v>
      </c>
      <c r="C151">
        <v>228</v>
      </c>
      <c r="D151">
        <v>11</v>
      </c>
      <c r="E151" t="s">
        <v>498</v>
      </c>
      <c r="F151">
        <v>148</v>
      </c>
      <c r="G151">
        <v>34</v>
      </c>
      <c r="H151">
        <v>12</v>
      </c>
      <c r="I151">
        <v>11</v>
      </c>
      <c r="J151">
        <v>11</v>
      </c>
      <c r="K151">
        <f t="shared" si="4"/>
        <v>1115089002</v>
      </c>
      <c r="L151" s="90">
        <f t="shared" si="5"/>
        <v>1508</v>
      </c>
      <c r="M151" t="str">
        <f>LOOKUP(L151,Feuil1!A$2:A$35,Feuil1!B$2:B$35)</f>
        <v>Atelier Photo 360</v>
      </c>
      <c r="N151" t="str">
        <f>LOOKUP(K151,Feuil3!E$1:E$213,Feuil3!A$1:A$213)</f>
        <v>Patrick Baum </v>
      </c>
    </row>
    <row r="152" spans="2:14" ht="15">
      <c r="B152" t="s">
        <v>499</v>
      </c>
      <c r="C152">
        <v>217</v>
      </c>
      <c r="D152">
        <v>107</v>
      </c>
      <c r="E152" t="s">
        <v>275</v>
      </c>
      <c r="F152">
        <v>148</v>
      </c>
      <c r="G152">
        <v>34</v>
      </c>
      <c r="H152">
        <v>11</v>
      </c>
      <c r="I152">
        <v>10</v>
      </c>
      <c r="J152">
        <v>13</v>
      </c>
      <c r="K152">
        <f t="shared" si="4"/>
        <v>1116980034</v>
      </c>
      <c r="L152" s="90">
        <f t="shared" si="5"/>
        <v>1698</v>
      </c>
      <c r="M152" t="str">
        <f>LOOKUP(L152,Feuil1!A$2:A$35,Feuil1!B$2:B$35)</f>
        <v>Gavot Déclic - PC Larringes</v>
      </c>
      <c r="N152" t="str">
        <f>LOOKUP(K152,Feuil3!E$1:E$213,Feuil3!A$1:A$213)</f>
        <v>Alain Capello </v>
      </c>
    </row>
    <row r="153" spans="2:14" ht="15">
      <c r="B153" t="s">
        <v>500</v>
      </c>
      <c r="C153">
        <v>122</v>
      </c>
      <c r="D153">
        <v>156</v>
      </c>
      <c r="E153" t="s">
        <v>501</v>
      </c>
      <c r="F153">
        <v>148</v>
      </c>
      <c r="G153">
        <v>34</v>
      </c>
      <c r="H153">
        <v>11</v>
      </c>
      <c r="I153">
        <v>10</v>
      </c>
      <c r="J153">
        <v>13</v>
      </c>
      <c r="K153">
        <f t="shared" si="4"/>
        <v>1117540028</v>
      </c>
      <c r="L153" s="90">
        <f t="shared" si="5"/>
        <v>1754</v>
      </c>
      <c r="M153" t="str">
        <f>LOOKUP(L153,Feuil1!A$2:A$35,Feuil1!B$2:B$35)</f>
        <v>Objectif Photo St Maurice l'Exil</v>
      </c>
      <c r="N153" t="str">
        <f>LOOKUP(K153,Feuil3!E$1:E$213,Feuil3!A$1:A$213)</f>
        <v>Claude Rulliere </v>
      </c>
    </row>
    <row r="154" spans="2:14" ht="15">
      <c r="B154" t="s">
        <v>502</v>
      </c>
      <c r="C154">
        <v>121</v>
      </c>
      <c r="D154">
        <v>59</v>
      </c>
      <c r="E154" t="s">
        <v>503</v>
      </c>
      <c r="F154">
        <v>148</v>
      </c>
      <c r="G154">
        <v>34</v>
      </c>
      <c r="H154">
        <v>14</v>
      </c>
      <c r="I154">
        <v>10</v>
      </c>
      <c r="J154">
        <v>10</v>
      </c>
      <c r="K154">
        <f t="shared" si="4"/>
        <v>1111310102</v>
      </c>
      <c r="L154" s="90">
        <f t="shared" si="5"/>
        <v>1131</v>
      </c>
      <c r="M154" t="str">
        <f>LOOKUP(L154,Feuil1!A$2:A$35,Feuil1!B$2:B$35)</f>
        <v>Club Photo Biviers</v>
      </c>
      <c r="N154" t="str">
        <f>LOOKUP(K154,Feuil3!E$1:E$213,Feuil3!A$1:A$213)</f>
        <v>Pierre-Yves Chevalier </v>
      </c>
    </row>
    <row r="155" spans="2:14" ht="15">
      <c r="B155" t="s">
        <v>504</v>
      </c>
      <c r="C155">
        <v>22</v>
      </c>
      <c r="D155">
        <v>155</v>
      </c>
      <c r="E155" t="s">
        <v>505</v>
      </c>
      <c r="F155">
        <v>148</v>
      </c>
      <c r="G155">
        <v>34</v>
      </c>
      <c r="H155">
        <v>10</v>
      </c>
      <c r="I155">
        <v>11</v>
      </c>
      <c r="J155">
        <v>13</v>
      </c>
      <c r="K155">
        <f t="shared" si="4"/>
        <v>1116980008</v>
      </c>
      <c r="L155" s="90">
        <f t="shared" si="5"/>
        <v>1698</v>
      </c>
      <c r="M155" t="str">
        <f>LOOKUP(L155,Feuil1!A$2:A$35,Feuil1!B$2:B$35)</f>
        <v>Gavot Déclic - PC Larringes</v>
      </c>
      <c r="N155" t="str">
        <f>LOOKUP(K155,Feuil3!E$1:E$213,Feuil3!A$1:A$213)</f>
        <v>Didier Bouvet </v>
      </c>
    </row>
    <row r="156" spans="2:14" ht="15">
      <c r="B156" t="s">
        <v>506</v>
      </c>
      <c r="C156">
        <v>56</v>
      </c>
      <c r="D156">
        <v>126</v>
      </c>
      <c r="E156" t="s">
        <v>507</v>
      </c>
      <c r="F156">
        <v>148</v>
      </c>
      <c r="G156">
        <v>34</v>
      </c>
      <c r="H156">
        <v>11</v>
      </c>
      <c r="I156">
        <v>11</v>
      </c>
      <c r="J156">
        <v>12</v>
      </c>
      <c r="K156">
        <f t="shared" si="4"/>
        <v>1114030162</v>
      </c>
      <c r="L156" s="90">
        <f t="shared" si="5"/>
        <v>1403</v>
      </c>
      <c r="M156" t="str">
        <f>LOOKUP(L156,Feuil1!A$2:A$35,Feuil1!B$2:B$35)</f>
        <v>Club Photo Morestel</v>
      </c>
      <c r="N156" t="str">
        <f>LOOKUP(K156,Feuil3!E$1:E$213,Feuil3!A$1:A$213)</f>
        <v>Laurent Bignaud </v>
      </c>
    </row>
    <row r="157" spans="2:14" ht="15">
      <c r="B157" t="s">
        <v>508</v>
      </c>
      <c r="C157">
        <v>34</v>
      </c>
      <c r="D157">
        <v>130</v>
      </c>
      <c r="E157" t="s">
        <v>509</v>
      </c>
      <c r="F157">
        <v>148</v>
      </c>
      <c r="G157">
        <v>34</v>
      </c>
      <c r="H157">
        <v>11</v>
      </c>
      <c r="I157">
        <v>12</v>
      </c>
      <c r="J157">
        <v>11</v>
      </c>
      <c r="K157">
        <f t="shared" si="4"/>
        <v>1117540015</v>
      </c>
      <c r="L157" s="90">
        <f t="shared" si="5"/>
        <v>1754</v>
      </c>
      <c r="M157" t="str">
        <f>LOOKUP(L157,Feuil1!A$2:A$35,Feuil1!B$2:B$35)</f>
        <v>Objectif Photo St Maurice l'Exil</v>
      </c>
      <c r="N157" t="str">
        <f>LOOKUP(K157,Feuil3!E$1:E$213,Feuil3!A$1:A$213)</f>
        <v>Alain Mariat </v>
      </c>
    </row>
    <row r="158" spans="2:14" ht="15">
      <c r="B158" t="s">
        <v>510</v>
      </c>
      <c r="C158">
        <v>151</v>
      </c>
      <c r="D158">
        <v>30</v>
      </c>
      <c r="E158" t="s">
        <v>511</v>
      </c>
      <c r="F158">
        <v>148</v>
      </c>
      <c r="G158">
        <v>34</v>
      </c>
      <c r="H158">
        <v>13</v>
      </c>
      <c r="I158">
        <v>11</v>
      </c>
      <c r="J158">
        <v>10</v>
      </c>
      <c r="K158">
        <f t="shared" si="4"/>
        <v>1110550208</v>
      </c>
      <c r="L158" s="90">
        <f t="shared" si="5"/>
        <v>1055</v>
      </c>
      <c r="M158" t="str">
        <f>LOOKUP(L158,Feuil1!A$2:A$35,Feuil1!B$2:B$35)</f>
        <v>Club Photo de Cognin</v>
      </c>
      <c r="N158" t="str">
        <f>LOOKUP(K158,Feuil3!E$1:E$213,Feuil3!A$1:A$213)</f>
        <v>Patrice Seurot </v>
      </c>
    </row>
    <row r="159" spans="2:14" ht="15">
      <c r="B159" t="s">
        <v>512</v>
      </c>
      <c r="C159">
        <v>51</v>
      </c>
      <c r="D159">
        <v>120</v>
      </c>
      <c r="E159" t="s">
        <v>513</v>
      </c>
      <c r="F159">
        <v>148</v>
      </c>
      <c r="G159">
        <v>34</v>
      </c>
      <c r="H159">
        <v>15</v>
      </c>
      <c r="I159">
        <v>11</v>
      </c>
      <c r="J159">
        <v>8</v>
      </c>
      <c r="K159">
        <f t="shared" si="4"/>
        <v>1117070023</v>
      </c>
      <c r="L159" s="90">
        <f t="shared" si="5"/>
        <v>1707</v>
      </c>
      <c r="M159" t="str">
        <f>LOOKUP(L159,Feuil1!A$2:A$35,Feuil1!B$2:B$35)</f>
        <v>ATSCAF Rhône Photo - Lyon</v>
      </c>
      <c r="N159" t="str">
        <f>LOOKUP(K159,Feuil3!E$1:E$213,Feuil3!A$1:A$213)</f>
        <v>Jean Claude Lenoble </v>
      </c>
    </row>
    <row r="160" spans="2:14" ht="15">
      <c r="B160" t="s">
        <v>514</v>
      </c>
      <c r="C160">
        <v>9</v>
      </c>
      <c r="D160">
        <v>208</v>
      </c>
      <c r="E160" t="s">
        <v>515</v>
      </c>
      <c r="F160">
        <v>148</v>
      </c>
      <c r="G160">
        <v>34</v>
      </c>
      <c r="H160">
        <v>11</v>
      </c>
      <c r="I160">
        <v>12</v>
      </c>
      <c r="J160">
        <v>11</v>
      </c>
      <c r="K160">
        <f t="shared" si="4"/>
        <v>1117070018</v>
      </c>
      <c r="L160" s="90">
        <f t="shared" si="5"/>
        <v>1707</v>
      </c>
      <c r="M160" t="str">
        <f>LOOKUP(L160,Feuil1!A$2:A$35,Feuil1!B$2:B$35)</f>
        <v>ATSCAF Rhône Photo - Lyon</v>
      </c>
      <c r="N160" t="str">
        <f>LOOKUP(K160,Feuil3!E$1:E$213,Feuil3!A$1:A$213)</f>
        <v>Elyane Laroze </v>
      </c>
    </row>
    <row r="161" spans="2:14" ht="15">
      <c r="B161" t="s">
        <v>516</v>
      </c>
      <c r="C161">
        <v>169</v>
      </c>
      <c r="D161">
        <v>113</v>
      </c>
      <c r="E161" t="s">
        <v>517</v>
      </c>
      <c r="F161">
        <v>148</v>
      </c>
      <c r="G161">
        <v>34</v>
      </c>
      <c r="H161">
        <v>15</v>
      </c>
      <c r="I161">
        <v>10</v>
      </c>
      <c r="J161">
        <v>9</v>
      </c>
      <c r="K161">
        <f t="shared" si="4"/>
        <v>1114030195</v>
      </c>
      <c r="L161" s="90">
        <f t="shared" si="5"/>
        <v>1403</v>
      </c>
      <c r="M161" t="str">
        <f>LOOKUP(L161,Feuil1!A$2:A$35,Feuil1!B$2:B$35)</f>
        <v>Club Photo Morestel</v>
      </c>
      <c r="N161" t="str">
        <f>LOOKUP(K161,Feuil3!E$1:E$213,Feuil3!A$1:A$213)</f>
        <v>Lilou Bellemin-Menard </v>
      </c>
    </row>
    <row r="162" spans="2:14" ht="15">
      <c r="B162" t="s">
        <v>518</v>
      </c>
      <c r="C162">
        <v>153</v>
      </c>
      <c r="D162">
        <v>4</v>
      </c>
      <c r="E162" t="s">
        <v>519</v>
      </c>
      <c r="F162">
        <v>148</v>
      </c>
      <c r="G162">
        <v>34</v>
      </c>
      <c r="H162">
        <v>10</v>
      </c>
      <c r="I162">
        <v>11</v>
      </c>
      <c r="J162">
        <v>13</v>
      </c>
      <c r="K162">
        <f t="shared" si="4"/>
        <v>1120750027</v>
      </c>
      <c r="L162" s="90">
        <f t="shared" si="5"/>
        <v>2075</v>
      </c>
      <c r="M162" t="str">
        <f>LOOKUP(L162,Feuil1!A$2:A$35,Feuil1!B$2:B$35)</f>
        <v>Photo Ciné Club Roannais</v>
      </c>
      <c r="N162" t="str">
        <f>LOOKUP(K162,Feuil3!E$1:E$213,Feuil3!A$1:A$213)</f>
        <v>Nelly Valfort </v>
      </c>
    </row>
    <row r="163" spans="2:14" ht="15">
      <c r="B163" t="s">
        <v>520</v>
      </c>
      <c r="C163">
        <v>75</v>
      </c>
      <c r="D163">
        <v>92</v>
      </c>
      <c r="E163" t="s">
        <v>521</v>
      </c>
      <c r="F163">
        <v>148</v>
      </c>
      <c r="G163">
        <v>34</v>
      </c>
      <c r="H163">
        <v>12</v>
      </c>
      <c r="I163">
        <v>11</v>
      </c>
      <c r="J163">
        <v>11</v>
      </c>
      <c r="K163">
        <f t="shared" si="4"/>
        <v>1100690273</v>
      </c>
      <c r="L163" s="90">
        <f t="shared" si="5"/>
        <v>69</v>
      </c>
      <c r="M163" t="str">
        <f>LOOKUP(L163,Feuil1!A$2:A$35,Feuil1!B$2:B$35)</f>
        <v>Photo Ciné Club Viennois</v>
      </c>
      <c r="N163" t="str">
        <f>LOOKUP(K163,Feuil3!E$1:E$213,Feuil3!A$1:A$213)</f>
        <v>Daniel Durand </v>
      </c>
    </row>
    <row r="164" spans="2:14" ht="15">
      <c r="B164" t="s">
        <v>522</v>
      </c>
      <c r="C164">
        <v>83</v>
      </c>
      <c r="D164">
        <v>83</v>
      </c>
      <c r="E164" t="s">
        <v>523</v>
      </c>
      <c r="F164">
        <v>148</v>
      </c>
      <c r="G164">
        <v>34</v>
      </c>
      <c r="H164">
        <v>13</v>
      </c>
      <c r="I164">
        <v>10</v>
      </c>
      <c r="J164">
        <v>11</v>
      </c>
      <c r="K164">
        <f t="shared" si="4"/>
        <v>1114030055</v>
      </c>
      <c r="L164" s="90">
        <f t="shared" si="5"/>
        <v>1403</v>
      </c>
      <c r="M164" t="str">
        <f>LOOKUP(L164,Feuil1!A$2:A$35,Feuil1!B$2:B$35)</f>
        <v>Club Photo Morestel</v>
      </c>
      <c r="N164" t="str">
        <f>LOOKUP(K164,Feuil3!E$1:E$213,Feuil3!A$1:A$213)</f>
        <v>Denis Madaule </v>
      </c>
    </row>
    <row r="165" spans="2:14" ht="15">
      <c r="B165" t="s">
        <v>524</v>
      </c>
      <c r="C165">
        <v>26</v>
      </c>
      <c r="D165">
        <v>194</v>
      </c>
      <c r="E165" t="s">
        <v>525</v>
      </c>
      <c r="F165">
        <v>148</v>
      </c>
      <c r="G165">
        <v>34</v>
      </c>
      <c r="H165">
        <v>11</v>
      </c>
      <c r="I165">
        <v>12</v>
      </c>
      <c r="J165">
        <v>11</v>
      </c>
      <c r="K165">
        <f t="shared" si="4"/>
        <v>1109760003</v>
      </c>
      <c r="L165" s="90">
        <f t="shared" si="5"/>
        <v>976</v>
      </c>
      <c r="M165" t="str">
        <f>LOOKUP(L165,Feuil1!A$2:A$35,Feuil1!B$2:B$35)</f>
        <v>Photo Club IBM Grenoble</v>
      </c>
      <c r="N165" t="str">
        <f>LOOKUP(K165,Feuil3!E$1:E$213,Feuil3!A$1:A$213)</f>
        <v>Patricia Rignon </v>
      </c>
    </row>
    <row r="166" spans="2:14" ht="15">
      <c r="B166" t="s">
        <v>526</v>
      </c>
      <c r="C166">
        <v>53</v>
      </c>
      <c r="D166">
        <v>110</v>
      </c>
      <c r="E166" t="s">
        <v>527</v>
      </c>
      <c r="F166">
        <v>164</v>
      </c>
      <c r="G166">
        <v>33</v>
      </c>
      <c r="H166">
        <v>11</v>
      </c>
      <c r="I166">
        <v>10</v>
      </c>
      <c r="J166">
        <v>12</v>
      </c>
      <c r="K166">
        <f t="shared" si="4"/>
        <v>1105530168</v>
      </c>
      <c r="L166" s="90">
        <f t="shared" si="5"/>
        <v>553</v>
      </c>
      <c r="M166" t="str">
        <f>LOOKUP(L166,Feuil1!A$2:A$35,Feuil1!B$2:B$35)</f>
        <v>Club Georges Mélies-Chambéry</v>
      </c>
      <c r="N166" t="str">
        <f>LOOKUP(K166,Feuil3!E$1:E$213,Feuil3!A$1:A$213)</f>
        <v>Marie-Christine Segeat </v>
      </c>
    </row>
    <row r="167" spans="2:14" ht="15">
      <c r="B167" t="s">
        <v>528</v>
      </c>
      <c r="C167">
        <v>82</v>
      </c>
      <c r="D167">
        <v>145</v>
      </c>
      <c r="E167" t="s">
        <v>529</v>
      </c>
      <c r="F167">
        <v>164</v>
      </c>
      <c r="G167">
        <v>33</v>
      </c>
      <c r="H167">
        <v>11</v>
      </c>
      <c r="I167">
        <v>10</v>
      </c>
      <c r="J167">
        <v>12</v>
      </c>
      <c r="K167">
        <f t="shared" si="4"/>
        <v>1106200008</v>
      </c>
      <c r="L167" s="90">
        <f t="shared" si="5"/>
        <v>620</v>
      </c>
      <c r="M167" t="str">
        <f>LOOKUP(L167,Feuil1!A$2:A$35,Feuil1!B$2:B$35)</f>
        <v>Objectif Image Lyon</v>
      </c>
      <c r="N167" t="str">
        <f>LOOKUP(K167,Feuil3!E$1:E$213,Feuil3!A$1:A$213)</f>
        <v>Guy Brechon </v>
      </c>
    </row>
    <row r="168" spans="2:14" ht="15">
      <c r="B168" t="s">
        <v>530</v>
      </c>
      <c r="C168">
        <v>1</v>
      </c>
      <c r="D168">
        <v>91</v>
      </c>
      <c r="E168" t="s">
        <v>191</v>
      </c>
      <c r="F168">
        <v>164</v>
      </c>
      <c r="G168">
        <v>33</v>
      </c>
      <c r="H168">
        <v>11</v>
      </c>
      <c r="I168">
        <v>10</v>
      </c>
      <c r="J168">
        <v>12</v>
      </c>
      <c r="K168">
        <f t="shared" si="4"/>
        <v>1105530216</v>
      </c>
      <c r="L168" s="90">
        <f t="shared" si="5"/>
        <v>553</v>
      </c>
      <c r="M168" t="str">
        <f>LOOKUP(L168,Feuil1!A$2:A$35,Feuil1!B$2:B$35)</f>
        <v>Club Georges Mélies-Chambéry</v>
      </c>
      <c r="N168" t="str">
        <f>LOOKUP(K168,Feuil3!E$1:E$213,Feuil3!A$1:A$213)</f>
        <v>Marie-Jo Planche </v>
      </c>
    </row>
    <row r="169" spans="2:14" ht="15">
      <c r="B169" t="s">
        <v>531</v>
      </c>
      <c r="C169">
        <v>233</v>
      </c>
      <c r="D169">
        <v>19</v>
      </c>
      <c r="E169" t="s">
        <v>532</v>
      </c>
      <c r="F169">
        <v>164</v>
      </c>
      <c r="G169">
        <v>33</v>
      </c>
      <c r="H169">
        <v>10</v>
      </c>
      <c r="I169">
        <v>11</v>
      </c>
      <c r="J169">
        <v>12</v>
      </c>
      <c r="K169">
        <f t="shared" si="4"/>
        <v>1117570084</v>
      </c>
      <c r="L169" s="90">
        <f t="shared" si="5"/>
        <v>1757</v>
      </c>
      <c r="M169" t="str">
        <f>LOOKUP(L169,Feuil1!A$2:A$35,Feuil1!B$2:B$35)</f>
        <v>Les Belles Images Saint-Marcel-Bel-Accueil</v>
      </c>
      <c r="N169" t="str">
        <f>LOOKUP(K169,Feuil3!E$1:E$213,Feuil3!A$1:A$213)</f>
        <v>Jean-Pierre Fusinelli </v>
      </c>
    </row>
    <row r="170" spans="2:14" ht="15">
      <c r="B170" t="s">
        <v>533</v>
      </c>
      <c r="C170">
        <v>241</v>
      </c>
      <c r="D170">
        <v>203</v>
      </c>
      <c r="E170" t="s">
        <v>534</v>
      </c>
      <c r="F170">
        <v>164</v>
      </c>
      <c r="G170">
        <v>33</v>
      </c>
      <c r="H170">
        <v>11</v>
      </c>
      <c r="I170">
        <v>11</v>
      </c>
      <c r="J170">
        <v>11</v>
      </c>
      <c r="K170">
        <f t="shared" si="4"/>
        <v>1119490025</v>
      </c>
      <c r="L170" s="90">
        <f t="shared" si="5"/>
        <v>1949</v>
      </c>
      <c r="M170" t="str">
        <f>LOOKUP(L170,Feuil1!A$2:A$35,Feuil1!B$2:B$35)</f>
        <v>Photo Club Chasseurs d' Images Valence</v>
      </c>
      <c r="N170" t="str">
        <f>LOOKUP(K170,Feuil3!E$1:E$213,Feuil3!A$1:A$213)</f>
        <v>Philippe Gauthier </v>
      </c>
    </row>
    <row r="171" spans="2:14" ht="15">
      <c r="B171" t="s">
        <v>535</v>
      </c>
      <c r="C171">
        <v>166</v>
      </c>
      <c r="D171">
        <v>205</v>
      </c>
      <c r="E171" t="s">
        <v>536</v>
      </c>
      <c r="F171">
        <v>164</v>
      </c>
      <c r="G171">
        <v>33</v>
      </c>
      <c r="H171">
        <v>11</v>
      </c>
      <c r="I171">
        <v>11</v>
      </c>
      <c r="J171">
        <v>11</v>
      </c>
      <c r="K171">
        <f t="shared" si="4"/>
        <v>1121100028</v>
      </c>
      <c r="L171" s="90">
        <f t="shared" si="5"/>
        <v>2110</v>
      </c>
      <c r="M171" t="str">
        <f>LOOKUP(L171,Feuil1!A$2:A$35,Feuil1!B$2:B$35)</f>
        <v>Numerica Photo Club Faverges</v>
      </c>
      <c r="N171" t="str">
        <f>LOOKUP(K171,Feuil3!E$1:E$213,Feuil3!A$1:A$213)</f>
        <v>Jessica Gaillard </v>
      </c>
    </row>
    <row r="172" spans="2:14" ht="15">
      <c r="B172" t="s">
        <v>537</v>
      </c>
      <c r="C172">
        <v>157</v>
      </c>
      <c r="D172">
        <v>95</v>
      </c>
      <c r="E172" t="s">
        <v>538</v>
      </c>
      <c r="F172">
        <v>164</v>
      </c>
      <c r="G172">
        <v>33</v>
      </c>
      <c r="H172">
        <v>10</v>
      </c>
      <c r="I172">
        <v>10</v>
      </c>
      <c r="J172">
        <v>13</v>
      </c>
      <c r="K172">
        <f t="shared" si="4"/>
        <v>1105530220</v>
      </c>
      <c r="L172" s="90">
        <f t="shared" si="5"/>
        <v>553</v>
      </c>
      <c r="M172" t="str">
        <f>LOOKUP(L172,Feuil1!A$2:A$35,Feuil1!B$2:B$35)</f>
        <v>Club Georges Mélies-Chambéry</v>
      </c>
      <c r="N172" t="str">
        <f>LOOKUP(K172,Feuil3!E$1:E$213,Feuil3!A$1:A$213)</f>
        <v>Christophe Duport </v>
      </c>
    </row>
    <row r="173" spans="2:14" ht="15">
      <c r="B173" t="s">
        <v>539</v>
      </c>
      <c r="C173">
        <v>177</v>
      </c>
      <c r="D173">
        <v>76</v>
      </c>
      <c r="E173" t="s">
        <v>540</v>
      </c>
      <c r="F173">
        <v>164</v>
      </c>
      <c r="G173">
        <v>33</v>
      </c>
      <c r="H173">
        <v>12</v>
      </c>
      <c r="I173">
        <v>12</v>
      </c>
      <c r="J173">
        <v>9</v>
      </c>
      <c r="K173">
        <f t="shared" si="4"/>
        <v>1117540033</v>
      </c>
      <c r="L173" s="90">
        <f t="shared" si="5"/>
        <v>1754</v>
      </c>
      <c r="M173" t="str">
        <f>LOOKUP(L173,Feuil1!A$2:A$35,Feuil1!B$2:B$35)</f>
        <v>Objectif Photo St Maurice l'Exil</v>
      </c>
      <c r="N173" t="str">
        <f>LOOKUP(K173,Feuil3!E$1:E$213,Feuil3!A$1:A$213)</f>
        <v>Alain Champiot </v>
      </c>
    </row>
    <row r="174" spans="2:14" ht="15">
      <c r="B174" t="s">
        <v>541</v>
      </c>
      <c r="C174">
        <v>12</v>
      </c>
      <c r="D174">
        <v>6</v>
      </c>
      <c r="E174" t="s">
        <v>542</v>
      </c>
      <c r="F174">
        <v>164</v>
      </c>
      <c r="G174">
        <v>33</v>
      </c>
      <c r="H174">
        <v>11</v>
      </c>
      <c r="I174">
        <v>11</v>
      </c>
      <c r="J174">
        <v>11</v>
      </c>
      <c r="K174">
        <f t="shared" si="4"/>
        <v>1116980033</v>
      </c>
      <c r="L174" s="90">
        <f t="shared" si="5"/>
        <v>1698</v>
      </c>
      <c r="M174" t="str">
        <f>LOOKUP(L174,Feuil1!A$2:A$35,Feuil1!B$2:B$35)</f>
        <v>Gavot Déclic - PC Larringes</v>
      </c>
      <c r="N174" t="str">
        <f>LOOKUP(K174,Feuil3!E$1:E$213,Feuil3!A$1:A$213)</f>
        <v>Jean-Marie Recht </v>
      </c>
    </row>
    <row r="175" spans="2:14" ht="15">
      <c r="B175" t="s">
        <v>543</v>
      </c>
      <c r="C175">
        <v>149</v>
      </c>
      <c r="D175">
        <v>15</v>
      </c>
      <c r="E175" t="s">
        <v>544</v>
      </c>
      <c r="F175">
        <v>164</v>
      </c>
      <c r="G175">
        <v>33</v>
      </c>
      <c r="H175">
        <v>10</v>
      </c>
      <c r="I175">
        <v>12</v>
      </c>
      <c r="J175">
        <v>11</v>
      </c>
      <c r="K175">
        <f t="shared" si="4"/>
        <v>1121840017</v>
      </c>
      <c r="L175" s="90">
        <f t="shared" si="5"/>
        <v>2184</v>
      </c>
      <c r="M175" t="str">
        <f>LOOKUP(L175,Feuil1!A$2:A$35,Feuil1!B$2:B$35)</f>
        <v>JPEG Photo Club St Martin Bellevue</v>
      </c>
      <c r="N175" t="str">
        <f>LOOKUP(K175,Feuil3!E$1:E$213,Feuil3!A$1:A$213)</f>
        <v>Rose-Marie Viret </v>
      </c>
    </row>
    <row r="176" spans="2:14" ht="15">
      <c r="B176" t="s">
        <v>545</v>
      </c>
      <c r="C176">
        <v>45</v>
      </c>
      <c r="D176">
        <v>139</v>
      </c>
      <c r="E176" t="s">
        <v>546</v>
      </c>
      <c r="F176">
        <v>174</v>
      </c>
      <c r="G176">
        <v>32</v>
      </c>
      <c r="H176">
        <v>11</v>
      </c>
      <c r="I176">
        <v>10</v>
      </c>
      <c r="J176">
        <v>11</v>
      </c>
      <c r="K176">
        <f t="shared" si="4"/>
        <v>1100690287</v>
      </c>
      <c r="L176" s="90">
        <f t="shared" si="5"/>
        <v>69</v>
      </c>
      <c r="M176" t="str">
        <f>LOOKUP(L176,Feuil1!A$2:A$35,Feuil1!B$2:B$35)</f>
        <v>Photo Ciné Club Viennois</v>
      </c>
      <c r="N176" t="str">
        <f>LOOKUP(K176,Feuil3!E$1:E$213,Feuil3!A$1:A$213)</f>
        <v>Jean-Pierre Leroy </v>
      </c>
    </row>
    <row r="177" spans="2:14" ht="15">
      <c r="B177" t="s">
        <v>547</v>
      </c>
      <c r="C177">
        <v>6</v>
      </c>
      <c r="D177">
        <v>190</v>
      </c>
      <c r="E177" t="s">
        <v>548</v>
      </c>
      <c r="F177">
        <v>174</v>
      </c>
      <c r="G177">
        <v>32</v>
      </c>
      <c r="H177">
        <v>11</v>
      </c>
      <c r="I177">
        <v>10</v>
      </c>
      <c r="J177">
        <v>11</v>
      </c>
      <c r="K177">
        <f t="shared" si="4"/>
        <v>1111310128</v>
      </c>
      <c r="L177" s="90">
        <f t="shared" si="5"/>
        <v>1131</v>
      </c>
      <c r="M177" t="str">
        <f>LOOKUP(L177,Feuil1!A$2:A$35,Feuil1!B$2:B$35)</f>
        <v>Club Photo Biviers</v>
      </c>
      <c r="N177" t="str">
        <f>LOOKUP(K177,Feuil3!E$1:E$213,Feuil3!A$1:A$213)</f>
        <v>Jacques Andre </v>
      </c>
    </row>
    <row r="178" spans="2:14" ht="15">
      <c r="B178" t="s">
        <v>549</v>
      </c>
      <c r="C178">
        <v>11</v>
      </c>
      <c r="D178">
        <v>186</v>
      </c>
      <c r="E178" t="s">
        <v>550</v>
      </c>
      <c r="F178">
        <v>174</v>
      </c>
      <c r="G178">
        <v>32</v>
      </c>
      <c r="H178">
        <v>10</v>
      </c>
      <c r="I178">
        <v>10</v>
      </c>
      <c r="J178">
        <v>12</v>
      </c>
      <c r="K178">
        <f t="shared" si="4"/>
        <v>1120750025</v>
      </c>
      <c r="L178" s="90">
        <f t="shared" si="5"/>
        <v>2075</v>
      </c>
      <c r="M178" t="str">
        <f>LOOKUP(L178,Feuil1!A$2:A$35,Feuil1!B$2:B$35)</f>
        <v>Photo Ciné Club Roannais</v>
      </c>
      <c r="N178" t="str">
        <f>LOOKUP(K178,Feuil3!E$1:E$213,Feuil3!A$1:A$213)</f>
        <v>Alain Bernard </v>
      </c>
    </row>
    <row r="179" spans="2:14" ht="15">
      <c r="B179" t="s">
        <v>551</v>
      </c>
      <c r="C179">
        <v>14</v>
      </c>
      <c r="D179">
        <v>63</v>
      </c>
      <c r="E179" t="s">
        <v>552</v>
      </c>
      <c r="F179">
        <v>174</v>
      </c>
      <c r="G179">
        <v>32</v>
      </c>
      <c r="H179">
        <v>10</v>
      </c>
      <c r="I179">
        <v>9</v>
      </c>
      <c r="J179">
        <v>13</v>
      </c>
      <c r="K179">
        <f t="shared" si="4"/>
        <v>1117540030</v>
      </c>
      <c r="L179" s="90">
        <f t="shared" si="5"/>
        <v>1754</v>
      </c>
      <c r="M179" t="str">
        <f>LOOKUP(L179,Feuil1!A$2:A$35,Feuil1!B$2:B$35)</f>
        <v>Objectif Photo St Maurice l'Exil</v>
      </c>
      <c r="N179" t="str">
        <f>LOOKUP(K179,Feuil3!E$1:E$213,Feuil3!A$1:A$213)</f>
        <v>Bernard Lecuyer </v>
      </c>
    </row>
    <row r="180" spans="2:14" ht="15">
      <c r="B180" t="s">
        <v>553</v>
      </c>
      <c r="C180">
        <v>230</v>
      </c>
      <c r="D180">
        <v>117</v>
      </c>
      <c r="E180" t="s">
        <v>554</v>
      </c>
      <c r="F180">
        <v>174</v>
      </c>
      <c r="G180">
        <v>32</v>
      </c>
      <c r="H180">
        <v>11</v>
      </c>
      <c r="I180">
        <v>9</v>
      </c>
      <c r="J180">
        <v>12</v>
      </c>
      <c r="K180">
        <f t="shared" si="4"/>
        <v>1106200042</v>
      </c>
      <c r="L180" s="90">
        <f t="shared" si="5"/>
        <v>620</v>
      </c>
      <c r="M180" t="str">
        <f>LOOKUP(L180,Feuil1!A$2:A$35,Feuil1!B$2:B$35)</f>
        <v>Objectif Image Lyon</v>
      </c>
      <c r="N180" t="str">
        <f>LOOKUP(K180,Feuil3!E$1:E$213,Feuil3!A$1:A$213)</f>
        <v>Hélène Faradji </v>
      </c>
    </row>
    <row r="181" spans="2:14" ht="15">
      <c r="B181" t="s">
        <v>555</v>
      </c>
      <c r="C181">
        <v>225</v>
      </c>
      <c r="D181">
        <v>46</v>
      </c>
      <c r="E181" t="s">
        <v>556</v>
      </c>
      <c r="F181">
        <v>174</v>
      </c>
      <c r="G181">
        <v>32</v>
      </c>
      <c r="H181">
        <v>9</v>
      </c>
      <c r="I181">
        <v>11</v>
      </c>
      <c r="J181">
        <v>12</v>
      </c>
      <c r="K181">
        <f t="shared" si="4"/>
        <v>1109760015</v>
      </c>
      <c r="L181" s="90">
        <f t="shared" si="5"/>
        <v>976</v>
      </c>
      <c r="M181" t="str">
        <f>LOOKUP(L181,Feuil1!A$2:A$35,Feuil1!B$2:B$35)</f>
        <v>Photo Club IBM Grenoble</v>
      </c>
      <c r="N181" t="str">
        <f>LOOKUP(K181,Feuil3!E$1:E$213,Feuil3!A$1:A$213)</f>
        <v>Pascale Rossi </v>
      </c>
    </row>
    <row r="182" spans="2:14" ht="15">
      <c r="B182" t="s">
        <v>557</v>
      </c>
      <c r="C182">
        <v>58</v>
      </c>
      <c r="D182">
        <v>202</v>
      </c>
      <c r="E182" t="s">
        <v>558</v>
      </c>
      <c r="F182">
        <v>174</v>
      </c>
      <c r="G182">
        <v>32</v>
      </c>
      <c r="H182">
        <v>9</v>
      </c>
      <c r="I182">
        <v>11</v>
      </c>
      <c r="J182">
        <v>12</v>
      </c>
      <c r="K182">
        <f t="shared" si="4"/>
        <v>1116980035</v>
      </c>
      <c r="L182" s="90">
        <f t="shared" si="5"/>
        <v>1698</v>
      </c>
      <c r="M182" t="str">
        <f>LOOKUP(L182,Feuil1!A$2:A$35,Feuil1!B$2:B$35)</f>
        <v>Gavot Déclic - PC Larringes</v>
      </c>
      <c r="N182" t="str">
        <f>LOOKUP(K182,Feuil3!E$1:E$213,Feuil3!A$1:A$213)</f>
        <v>Arlette Cantillon </v>
      </c>
    </row>
    <row r="183" spans="2:14" ht="15">
      <c r="B183" t="s">
        <v>559</v>
      </c>
      <c r="C183">
        <v>159</v>
      </c>
      <c r="D183">
        <v>23</v>
      </c>
      <c r="E183" t="s">
        <v>560</v>
      </c>
      <c r="F183">
        <v>174</v>
      </c>
      <c r="G183">
        <v>32</v>
      </c>
      <c r="H183">
        <v>11</v>
      </c>
      <c r="I183">
        <v>11</v>
      </c>
      <c r="J183">
        <v>10</v>
      </c>
      <c r="K183">
        <f t="shared" si="4"/>
        <v>1105530179</v>
      </c>
      <c r="L183" s="90">
        <f t="shared" si="5"/>
        <v>553</v>
      </c>
      <c r="M183" t="str">
        <f>LOOKUP(L183,Feuil1!A$2:A$35,Feuil1!B$2:B$35)</f>
        <v>Club Georges Mélies-Chambéry</v>
      </c>
      <c r="N183" t="str">
        <f>LOOKUP(K183,Feuil3!E$1:E$213,Feuil3!A$1:A$213)</f>
        <v>Michel Klein </v>
      </c>
    </row>
    <row r="184" spans="2:14" ht="15">
      <c r="B184" t="s">
        <v>561</v>
      </c>
      <c r="C184">
        <v>137</v>
      </c>
      <c r="D184">
        <v>154</v>
      </c>
      <c r="E184" t="s">
        <v>562</v>
      </c>
      <c r="F184">
        <v>174</v>
      </c>
      <c r="G184">
        <v>32</v>
      </c>
      <c r="H184">
        <v>11</v>
      </c>
      <c r="I184">
        <v>12</v>
      </c>
      <c r="J184">
        <v>9</v>
      </c>
      <c r="K184">
        <f t="shared" si="4"/>
        <v>1121100040</v>
      </c>
      <c r="L184" s="90">
        <f t="shared" si="5"/>
        <v>2110</v>
      </c>
      <c r="M184" t="str">
        <f>LOOKUP(L184,Feuil1!A$2:A$35,Feuil1!B$2:B$35)</f>
        <v>Numerica Photo Club Faverges</v>
      </c>
      <c r="N184" t="str">
        <f>LOOKUP(K184,Feuil3!E$1:E$213,Feuil3!A$1:A$213)</f>
        <v>Lisa Pouzet </v>
      </c>
    </row>
    <row r="185" spans="2:14" ht="15">
      <c r="B185" t="s">
        <v>563</v>
      </c>
      <c r="C185">
        <v>105</v>
      </c>
      <c r="D185">
        <v>61</v>
      </c>
      <c r="E185" t="s">
        <v>564</v>
      </c>
      <c r="F185">
        <v>174</v>
      </c>
      <c r="G185">
        <v>32</v>
      </c>
      <c r="H185">
        <v>11</v>
      </c>
      <c r="I185">
        <v>10</v>
      </c>
      <c r="J185">
        <v>11</v>
      </c>
      <c r="K185">
        <f t="shared" si="4"/>
        <v>1117540039</v>
      </c>
      <c r="L185" s="90">
        <f t="shared" si="5"/>
        <v>1754</v>
      </c>
      <c r="M185" t="str">
        <f>LOOKUP(L185,Feuil1!A$2:A$35,Feuil1!B$2:B$35)</f>
        <v>Objectif Photo St Maurice l'Exil</v>
      </c>
      <c r="N185" t="str">
        <f>LOOKUP(K185,Feuil3!E$1:E$213,Feuil3!A$1:A$213)</f>
        <v>Muriel Dutrieux </v>
      </c>
    </row>
    <row r="186" spans="2:14" ht="15">
      <c r="B186" t="s">
        <v>565</v>
      </c>
      <c r="C186">
        <v>98</v>
      </c>
      <c r="D186">
        <v>52</v>
      </c>
      <c r="E186" t="s">
        <v>566</v>
      </c>
      <c r="F186">
        <v>174</v>
      </c>
      <c r="G186">
        <v>32</v>
      </c>
      <c r="H186">
        <v>12</v>
      </c>
      <c r="I186">
        <v>11</v>
      </c>
      <c r="J186">
        <v>9</v>
      </c>
      <c r="K186">
        <f t="shared" si="4"/>
        <v>1121840009</v>
      </c>
      <c r="L186" s="90">
        <f t="shared" si="5"/>
        <v>2184</v>
      </c>
      <c r="M186" t="str">
        <f>LOOKUP(L186,Feuil1!A$2:A$35,Feuil1!B$2:B$35)</f>
        <v>JPEG Photo Club St Martin Bellevue</v>
      </c>
      <c r="N186" t="str">
        <f>LOOKUP(K186,Feuil3!E$1:E$213,Feuil3!A$1:A$213)</f>
        <v>Michèle Lisa </v>
      </c>
    </row>
    <row r="187" spans="2:14" ht="15">
      <c r="B187" t="s">
        <v>567</v>
      </c>
      <c r="C187">
        <v>109</v>
      </c>
      <c r="D187">
        <v>111</v>
      </c>
      <c r="E187" t="s">
        <v>568</v>
      </c>
      <c r="F187">
        <v>174</v>
      </c>
      <c r="G187">
        <v>32</v>
      </c>
      <c r="H187">
        <v>9</v>
      </c>
      <c r="I187">
        <v>11</v>
      </c>
      <c r="J187">
        <v>12</v>
      </c>
      <c r="K187">
        <f t="shared" si="4"/>
        <v>1116980038</v>
      </c>
      <c r="L187" s="90">
        <f t="shared" si="5"/>
        <v>1698</v>
      </c>
      <c r="M187" t="str">
        <f>LOOKUP(L187,Feuil1!A$2:A$35,Feuil1!B$2:B$35)</f>
        <v>Gavot Déclic - PC Larringes</v>
      </c>
      <c r="N187" t="str">
        <f>LOOKUP(K187,Feuil3!E$1:E$213,Feuil3!A$1:A$213)</f>
        <v>Lydie Berthet </v>
      </c>
    </row>
    <row r="188" spans="2:14" ht="15">
      <c r="B188" t="s">
        <v>569</v>
      </c>
      <c r="C188">
        <v>74</v>
      </c>
      <c r="D188">
        <v>197</v>
      </c>
      <c r="E188" t="s">
        <v>570</v>
      </c>
      <c r="F188">
        <v>174</v>
      </c>
      <c r="G188">
        <v>32</v>
      </c>
      <c r="H188">
        <v>11</v>
      </c>
      <c r="I188">
        <v>10</v>
      </c>
      <c r="J188">
        <v>11</v>
      </c>
      <c r="K188">
        <f t="shared" si="4"/>
        <v>1119490011</v>
      </c>
      <c r="L188" s="90">
        <f t="shared" si="5"/>
        <v>1949</v>
      </c>
      <c r="M188" t="str">
        <f>LOOKUP(L188,Feuil1!A$2:A$35,Feuil1!B$2:B$35)</f>
        <v>Photo Club Chasseurs d' Images Valence</v>
      </c>
      <c r="N188" t="str">
        <f>LOOKUP(K188,Feuil3!E$1:E$213,Feuil3!A$1:A$213)</f>
        <v>Jean Luc Perey </v>
      </c>
    </row>
    <row r="189" spans="2:14" ht="15">
      <c r="B189" t="s">
        <v>571</v>
      </c>
      <c r="C189">
        <v>195</v>
      </c>
      <c r="D189">
        <v>174</v>
      </c>
      <c r="E189" t="s">
        <v>572</v>
      </c>
      <c r="F189">
        <v>174</v>
      </c>
      <c r="G189">
        <v>32</v>
      </c>
      <c r="H189">
        <v>11</v>
      </c>
      <c r="I189">
        <v>12</v>
      </c>
      <c r="J189">
        <v>9</v>
      </c>
      <c r="K189">
        <f t="shared" si="4"/>
        <v>1122150013</v>
      </c>
      <c r="L189" s="90">
        <f t="shared" si="5"/>
        <v>2215</v>
      </c>
      <c r="M189" t="str">
        <f>LOOKUP(L189,Feuil1!A$2:A$35,Feuil1!B$2:B$35)</f>
        <v>Numericus Focus Club Photo de la Vallée de l'Arve</v>
      </c>
      <c r="N189" t="str">
        <f>LOOKUP(K189,Feuil3!E$1:E$213,Feuil3!A$1:A$213)</f>
        <v>Sylviane Burgunder </v>
      </c>
    </row>
    <row r="190" spans="2:14" ht="15">
      <c r="B190" t="s">
        <v>573</v>
      </c>
      <c r="C190">
        <v>88</v>
      </c>
      <c r="D190">
        <v>38</v>
      </c>
      <c r="E190" t="s">
        <v>574</v>
      </c>
      <c r="F190">
        <v>174</v>
      </c>
      <c r="G190">
        <v>32</v>
      </c>
      <c r="H190">
        <v>10</v>
      </c>
      <c r="I190">
        <v>10</v>
      </c>
      <c r="J190">
        <v>12</v>
      </c>
      <c r="K190">
        <f t="shared" si="4"/>
        <v>1114030177</v>
      </c>
      <c r="L190" s="90">
        <f t="shared" si="5"/>
        <v>1403</v>
      </c>
      <c r="M190" t="str">
        <f>LOOKUP(L190,Feuil1!A$2:A$35,Feuil1!B$2:B$35)</f>
        <v>Club Photo Morestel</v>
      </c>
      <c r="N190" t="str">
        <f>LOOKUP(K190,Feuil3!E$1:E$213,Feuil3!A$1:A$213)</f>
        <v>Jean Pierre Goethals </v>
      </c>
    </row>
    <row r="191" spans="2:14" ht="15">
      <c r="B191" t="s">
        <v>575</v>
      </c>
      <c r="C191">
        <v>208</v>
      </c>
      <c r="D191">
        <v>116</v>
      </c>
      <c r="E191" t="s">
        <v>576</v>
      </c>
      <c r="F191">
        <v>189</v>
      </c>
      <c r="G191">
        <v>31</v>
      </c>
      <c r="H191">
        <v>10</v>
      </c>
      <c r="I191">
        <v>9</v>
      </c>
      <c r="J191">
        <v>12</v>
      </c>
      <c r="K191">
        <f t="shared" si="4"/>
        <v>1121840003</v>
      </c>
      <c r="L191" s="90">
        <f t="shared" si="5"/>
        <v>2184</v>
      </c>
      <c r="M191" t="str">
        <f>LOOKUP(L191,Feuil1!A$2:A$35,Feuil1!B$2:B$35)</f>
        <v>JPEG Photo Club St Martin Bellevue</v>
      </c>
      <c r="N191" t="str">
        <f>LOOKUP(K191,Feuil3!E$1:E$213,Feuil3!A$1:A$213)</f>
        <v>Jean-Claude Magnier </v>
      </c>
    </row>
    <row r="192" spans="2:14" ht="15">
      <c r="B192" t="s">
        <v>577</v>
      </c>
      <c r="C192">
        <v>19</v>
      </c>
      <c r="D192">
        <v>42</v>
      </c>
      <c r="E192" t="s">
        <v>578</v>
      </c>
      <c r="F192">
        <v>189</v>
      </c>
      <c r="G192">
        <v>31</v>
      </c>
      <c r="H192">
        <v>11</v>
      </c>
      <c r="I192">
        <v>10</v>
      </c>
      <c r="J192">
        <v>10</v>
      </c>
      <c r="K192">
        <f t="shared" si="4"/>
        <v>1111310159</v>
      </c>
      <c r="L192" s="90">
        <f t="shared" si="5"/>
        <v>1131</v>
      </c>
      <c r="M192" t="str">
        <f>LOOKUP(L192,Feuil1!A$2:A$35,Feuil1!B$2:B$35)</f>
        <v>Club Photo Biviers</v>
      </c>
      <c r="N192" t="str">
        <f>LOOKUP(K192,Feuil3!E$1:E$213,Feuil3!A$1:A$213)</f>
        <v>Jovelin Catherine </v>
      </c>
    </row>
    <row r="193" spans="2:14" ht="15">
      <c r="B193" t="s">
        <v>579</v>
      </c>
      <c r="C193">
        <v>190</v>
      </c>
      <c r="D193">
        <v>165</v>
      </c>
      <c r="E193" t="s">
        <v>580</v>
      </c>
      <c r="F193">
        <v>189</v>
      </c>
      <c r="G193">
        <v>31</v>
      </c>
      <c r="H193">
        <v>11</v>
      </c>
      <c r="I193">
        <v>10</v>
      </c>
      <c r="J193">
        <v>10</v>
      </c>
      <c r="K193">
        <f t="shared" si="4"/>
        <v>1114030174</v>
      </c>
      <c r="L193" s="90">
        <f t="shared" si="5"/>
        <v>1403</v>
      </c>
      <c r="M193" t="str">
        <f>LOOKUP(L193,Feuil1!A$2:A$35,Feuil1!B$2:B$35)</f>
        <v>Club Photo Morestel</v>
      </c>
      <c r="N193" t="str">
        <f>LOOKUP(K193,Feuil3!E$1:E$213,Feuil3!A$1:A$213)</f>
        <v>Laurent Mathieu </v>
      </c>
    </row>
    <row r="194" spans="2:14" ht="15">
      <c r="B194" t="s">
        <v>581</v>
      </c>
      <c r="C194">
        <v>108</v>
      </c>
      <c r="D194">
        <v>182</v>
      </c>
      <c r="E194" t="s">
        <v>582</v>
      </c>
      <c r="F194">
        <v>189</v>
      </c>
      <c r="G194">
        <v>31</v>
      </c>
      <c r="H194">
        <v>9</v>
      </c>
      <c r="I194">
        <v>11</v>
      </c>
      <c r="J194">
        <v>11</v>
      </c>
      <c r="K194">
        <f t="shared" si="4"/>
        <v>1122550002</v>
      </c>
      <c r="L194" s="90">
        <f t="shared" si="5"/>
        <v>2255</v>
      </c>
      <c r="M194" t="str">
        <f>LOOKUP(L194,Feuil1!A$2:A$35,Feuil1!B$2:B$35)</f>
        <v>Verp'Images</v>
      </c>
      <c r="N194" t="str">
        <f>LOOKUP(K194,Feuil3!E$1:E$213,Feuil3!A$1:A$213)</f>
        <v>Monique Godard </v>
      </c>
    </row>
    <row r="195" spans="2:14" ht="15">
      <c r="B195" t="s">
        <v>583</v>
      </c>
      <c r="C195">
        <v>41</v>
      </c>
      <c r="D195">
        <v>115</v>
      </c>
      <c r="E195" t="s">
        <v>584</v>
      </c>
      <c r="F195">
        <v>189</v>
      </c>
      <c r="G195">
        <v>31</v>
      </c>
      <c r="H195">
        <v>11</v>
      </c>
      <c r="I195">
        <v>10</v>
      </c>
      <c r="J195">
        <v>10</v>
      </c>
      <c r="K195">
        <f t="shared" si="4"/>
        <v>1111310147</v>
      </c>
      <c r="L195" s="90">
        <f t="shared" si="5"/>
        <v>1131</v>
      </c>
      <c r="M195" t="str">
        <f>LOOKUP(L195,Feuil1!A$2:A$35,Feuil1!B$2:B$35)</f>
        <v>Club Photo Biviers</v>
      </c>
      <c r="N195" t="str">
        <f>LOOKUP(K195,Feuil3!E$1:E$213,Feuil3!A$1:A$213)</f>
        <v>Philippe Viviant </v>
      </c>
    </row>
    <row r="196" spans="2:14" ht="15">
      <c r="B196" t="s">
        <v>585</v>
      </c>
      <c r="C196">
        <v>10</v>
      </c>
      <c r="D196">
        <v>88</v>
      </c>
      <c r="E196" t="s">
        <v>586</v>
      </c>
      <c r="F196">
        <v>194</v>
      </c>
      <c r="G196">
        <v>30</v>
      </c>
      <c r="H196">
        <v>10</v>
      </c>
      <c r="I196">
        <v>9</v>
      </c>
      <c r="J196">
        <v>11</v>
      </c>
      <c r="K196">
        <f aca="true" t="shared" si="6" ref="K196:K215">VALUE(LEFT(RIGHT(B196,12),10))</f>
        <v>1111310119</v>
      </c>
      <c r="L196" s="90">
        <f aca="true" t="shared" si="7" ref="L196:L215">VALUE(RIGHT(LEFT(K196,6),4))</f>
        <v>1131</v>
      </c>
      <c r="M196" t="str">
        <f>LOOKUP(L196,Feuil1!A$2:A$35,Feuil1!B$2:B$35)</f>
        <v>Club Photo Biviers</v>
      </c>
      <c r="N196" t="str">
        <f>LOOKUP(K196,Feuil3!E$1:E$213,Feuil3!A$1:A$213)</f>
        <v>Tristan Vandenberghe </v>
      </c>
    </row>
    <row r="197" spans="2:14" ht="15">
      <c r="B197" t="s">
        <v>587</v>
      </c>
      <c r="C197">
        <v>135</v>
      </c>
      <c r="D197">
        <v>90</v>
      </c>
      <c r="E197" t="s">
        <v>588</v>
      </c>
      <c r="F197">
        <v>194</v>
      </c>
      <c r="G197">
        <v>30</v>
      </c>
      <c r="H197">
        <v>10</v>
      </c>
      <c r="I197">
        <v>10</v>
      </c>
      <c r="J197">
        <v>10</v>
      </c>
      <c r="K197">
        <f t="shared" si="6"/>
        <v>1118930009</v>
      </c>
      <c r="L197" s="90">
        <f t="shared" si="7"/>
        <v>1893</v>
      </c>
      <c r="M197" t="str">
        <f>LOOKUP(L197,Feuil1!A$2:A$35,Feuil1!B$2:B$35)</f>
        <v>Club Photo St André de Corcy</v>
      </c>
      <c r="N197" t="str">
        <f>LOOKUP(K197,Feuil3!E$1:E$213,Feuil3!A$1:A$213)</f>
        <v>Jean-Charles Galindo </v>
      </c>
    </row>
    <row r="198" spans="2:14" ht="15">
      <c r="B198" t="s">
        <v>589</v>
      </c>
      <c r="C198">
        <v>148</v>
      </c>
      <c r="D198">
        <v>34</v>
      </c>
      <c r="E198" t="s">
        <v>590</v>
      </c>
      <c r="F198">
        <v>194</v>
      </c>
      <c r="G198">
        <v>30</v>
      </c>
      <c r="H198">
        <v>9</v>
      </c>
      <c r="I198">
        <v>11</v>
      </c>
      <c r="J198">
        <v>10</v>
      </c>
      <c r="K198">
        <f t="shared" si="6"/>
        <v>1117540021</v>
      </c>
      <c r="L198" s="90">
        <f t="shared" si="7"/>
        <v>1754</v>
      </c>
      <c r="M198" t="str">
        <f>LOOKUP(L198,Feuil1!A$2:A$35,Feuil1!B$2:B$35)</f>
        <v>Objectif Photo St Maurice l'Exil</v>
      </c>
      <c r="N198" t="str">
        <f>LOOKUP(K198,Feuil3!E$1:E$213,Feuil3!A$1:A$213)</f>
        <v>François Rossat </v>
      </c>
    </row>
    <row r="199" spans="2:14" ht="15">
      <c r="B199" t="s">
        <v>591</v>
      </c>
      <c r="C199">
        <v>124</v>
      </c>
      <c r="D199">
        <v>125</v>
      </c>
      <c r="E199" t="s">
        <v>592</v>
      </c>
      <c r="F199">
        <v>194</v>
      </c>
      <c r="G199">
        <v>30</v>
      </c>
      <c r="H199">
        <v>12</v>
      </c>
      <c r="I199">
        <v>9</v>
      </c>
      <c r="J199">
        <v>9</v>
      </c>
      <c r="K199">
        <f t="shared" si="6"/>
        <v>1114030183</v>
      </c>
      <c r="L199" s="90">
        <f t="shared" si="7"/>
        <v>1403</v>
      </c>
      <c r="M199" t="str">
        <f>LOOKUP(L199,Feuil1!A$2:A$35,Feuil1!B$2:B$35)</f>
        <v>Club Photo Morestel</v>
      </c>
      <c r="N199" t="str">
        <f>LOOKUP(K199,Feuil3!E$1:E$213,Feuil3!A$1:A$213)</f>
        <v>Jacques Chabanne </v>
      </c>
    </row>
    <row r="200" spans="2:14" ht="15">
      <c r="B200" t="s">
        <v>593</v>
      </c>
      <c r="C200">
        <v>123</v>
      </c>
      <c r="D200">
        <v>49</v>
      </c>
      <c r="E200" t="s">
        <v>594</v>
      </c>
      <c r="F200">
        <v>194</v>
      </c>
      <c r="G200">
        <v>30</v>
      </c>
      <c r="H200">
        <v>11</v>
      </c>
      <c r="I200">
        <v>9</v>
      </c>
      <c r="J200">
        <v>10</v>
      </c>
      <c r="K200">
        <f t="shared" si="6"/>
        <v>1121840006</v>
      </c>
      <c r="L200" s="90">
        <f t="shared" si="7"/>
        <v>2184</v>
      </c>
      <c r="M200" t="str">
        <f>LOOKUP(L200,Feuil1!A$2:A$35,Feuil1!B$2:B$35)</f>
        <v>JPEG Photo Club St Martin Bellevue</v>
      </c>
      <c r="N200" t="str">
        <f>LOOKUP(K200,Feuil3!E$1:E$213,Feuil3!A$1:A$213)</f>
        <v>Gérard Liégeois </v>
      </c>
    </row>
    <row r="201" spans="2:14" ht="15">
      <c r="B201" t="s">
        <v>595</v>
      </c>
      <c r="C201">
        <v>155</v>
      </c>
      <c r="D201">
        <v>201</v>
      </c>
      <c r="E201" t="s">
        <v>596</v>
      </c>
      <c r="F201">
        <v>194</v>
      </c>
      <c r="G201">
        <v>30</v>
      </c>
      <c r="H201">
        <v>9</v>
      </c>
      <c r="I201">
        <v>11</v>
      </c>
      <c r="J201">
        <v>10</v>
      </c>
      <c r="K201">
        <f t="shared" si="6"/>
        <v>1122550004</v>
      </c>
      <c r="L201" s="90">
        <f t="shared" si="7"/>
        <v>2255</v>
      </c>
      <c r="M201" t="str">
        <f>LOOKUP(L201,Feuil1!A$2:A$35,Feuil1!B$2:B$35)</f>
        <v>Verp'Images</v>
      </c>
      <c r="N201" t="str">
        <f>LOOKUP(K201,Feuil3!E$1:E$213,Feuil3!A$1:A$213)</f>
        <v>Michel Linage </v>
      </c>
    </row>
    <row r="202" spans="2:14" ht="15">
      <c r="B202" t="s">
        <v>597</v>
      </c>
      <c r="C202">
        <v>240</v>
      </c>
      <c r="D202">
        <v>173</v>
      </c>
      <c r="E202" t="s">
        <v>598</v>
      </c>
      <c r="F202">
        <v>194</v>
      </c>
      <c r="G202">
        <v>30</v>
      </c>
      <c r="H202">
        <v>10</v>
      </c>
      <c r="I202">
        <v>11</v>
      </c>
      <c r="J202">
        <v>9</v>
      </c>
      <c r="K202">
        <f t="shared" si="6"/>
        <v>1111310149</v>
      </c>
      <c r="L202" s="90">
        <f t="shared" si="7"/>
        <v>1131</v>
      </c>
      <c r="M202" t="str">
        <f>LOOKUP(L202,Feuil1!A$2:A$35,Feuil1!B$2:B$35)</f>
        <v>Club Photo Biviers</v>
      </c>
      <c r="N202" t="str">
        <f>LOOKUP(K202,Feuil3!E$1:E$213,Feuil3!A$1:A$213)</f>
        <v>Michel Neuwirth </v>
      </c>
    </row>
    <row r="203" spans="2:14" ht="15">
      <c r="B203" t="s">
        <v>599</v>
      </c>
      <c r="C203">
        <v>30</v>
      </c>
      <c r="D203">
        <v>101</v>
      </c>
      <c r="E203" t="s">
        <v>600</v>
      </c>
      <c r="F203">
        <v>194</v>
      </c>
      <c r="G203">
        <v>30</v>
      </c>
      <c r="H203">
        <v>12</v>
      </c>
      <c r="I203">
        <v>11</v>
      </c>
      <c r="J203">
        <v>7</v>
      </c>
      <c r="K203">
        <f t="shared" si="6"/>
        <v>1111310071</v>
      </c>
      <c r="L203" s="90">
        <f t="shared" si="7"/>
        <v>1131</v>
      </c>
      <c r="M203" t="str">
        <f>LOOKUP(L203,Feuil1!A$2:A$35,Feuil1!B$2:B$35)</f>
        <v>Club Photo Biviers</v>
      </c>
      <c r="N203" t="str">
        <f>LOOKUP(K203,Feuil3!E$1:E$213,Feuil3!A$1:A$213)</f>
        <v>Eric Lefebvre </v>
      </c>
    </row>
    <row r="204" spans="2:14" ht="15">
      <c r="B204" t="s">
        <v>601</v>
      </c>
      <c r="C204">
        <v>2</v>
      </c>
      <c r="D204">
        <v>60</v>
      </c>
      <c r="E204" t="s">
        <v>602</v>
      </c>
      <c r="F204">
        <v>202</v>
      </c>
      <c r="G204">
        <v>29</v>
      </c>
      <c r="H204">
        <v>11</v>
      </c>
      <c r="I204">
        <v>10</v>
      </c>
      <c r="J204">
        <v>8</v>
      </c>
      <c r="K204">
        <f t="shared" si="6"/>
        <v>1117540027</v>
      </c>
      <c r="L204" s="90">
        <f t="shared" si="7"/>
        <v>1754</v>
      </c>
      <c r="M204" t="str">
        <f>LOOKUP(L204,Feuil1!A$2:A$35,Feuil1!B$2:B$35)</f>
        <v>Objectif Photo St Maurice l'Exil</v>
      </c>
      <c r="N204" t="str">
        <f>LOOKUP(K204,Feuil3!E$1:E$213,Feuil3!A$1:A$213)</f>
        <v>Jean-François Bouillet </v>
      </c>
    </row>
    <row r="205" spans="2:14" ht="15">
      <c r="B205" t="s">
        <v>603</v>
      </c>
      <c r="C205">
        <v>154</v>
      </c>
      <c r="D205">
        <v>33</v>
      </c>
      <c r="E205" t="s">
        <v>197</v>
      </c>
      <c r="F205">
        <v>202</v>
      </c>
      <c r="G205">
        <v>29</v>
      </c>
      <c r="H205">
        <v>12</v>
      </c>
      <c r="I205">
        <v>8</v>
      </c>
      <c r="J205">
        <v>9</v>
      </c>
      <c r="K205">
        <f t="shared" si="6"/>
        <v>1119490024</v>
      </c>
      <c r="L205" s="90">
        <f t="shared" si="7"/>
        <v>1949</v>
      </c>
      <c r="M205" t="str">
        <f>LOOKUP(L205,Feuil1!A$2:A$35,Feuil1!B$2:B$35)</f>
        <v>Photo Club Chasseurs d' Images Valence</v>
      </c>
      <c r="N205" t="str">
        <f>LOOKUP(K205,Feuil3!E$1:E$213,Feuil3!A$1:A$213)</f>
        <v>Nicolas Morcillo </v>
      </c>
    </row>
    <row r="206" spans="2:14" ht="15">
      <c r="B206" t="s">
        <v>604</v>
      </c>
      <c r="C206">
        <v>147</v>
      </c>
      <c r="D206">
        <v>79</v>
      </c>
      <c r="E206" t="s">
        <v>605</v>
      </c>
      <c r="F206">
        <v>202</v>
      </c>
      <c r="G206">
        <v>29</v>
      </c>
      <c r="H206">
        <v>9</v>
      </c>
      <c r="I206">
        <v>9</v>
      </c>
      <c r="J206">
        <v>11</v>
      </c>
      <c r="K206">
        <f t="shared" si="6"/>
        <v>1121100039</v>
      </c>
      <c r="L206" s="90">
        <f t="shared" si="7"/>
        <v>2110</v>
      </c>
      <c r="M206" t="str">
        <f>LOOKUP(L206,Feuil1!A$2:A$35,Feuil1!B$2:B$35)</f>
        <v>Numerica Photo Club Faverges</v>
      </c>
      <c r="N206" t="str">
        <f>LOOKUP(K206,Feuil3!E$1:E$213,Feuil3!A$1:A$213)</f>
        <v>Fréderic Bessonnet </v>
      </c>
    </row>
    <row r="207" spans="2:14" ht="15">
      <c r="B207" t="s">
        <v>606</v>
      </c>
      <c r="C207">
        <v>179</v>
      </c>
      <c r="D207">
        <v>68</v>
      </c>
      <c r="E207" t="s">
        <v>607</v>
      </c>
      <c r="F207">
        <v>202</v>
      </c>
      <c r="G207">
        <v>29</v>
      </c>
      <c r="H207">
        <v>12</v>
      </c>
      <c r="I207">
        <v>10</v>
      </c>
      <c r="J207">
        <v>7</v>
      </c>
      <c r="K207">
        <f t="shared" si="6"/>
        <v>1106200027</v>
      </c>
      <c r="L207" s="90">
        <f t="shared" si="7"/>
        <v>620</v>
      </c>
      <c r="M207" t="str">
        <f>LOOKUP(L207,Feuil1!A$2:A$35,Feuil1!B$2:B$35)</f>
        <v>Objectif Image Lyon</v>
      </c>
      <c r="N207" t="str">
        <f>LOOKUP(K207,Feuil3!E$1:E$213,Feuil3!A$1:A$213)</f>
        <v>Michèle Ogier-Caubet </v>
      </c>
    </row>
    <row r="208" spans="2:14" ht="15">
      <c r="B208" t="s">
        <v>608</v>
      </c>
      <c r="C208">
        <v>15</v>
      </c>
      <c r="D208">
        <v>204</v>
      </c>
      <c r="E208" t="s">
        <v>291</v>
      </c>
      <c r="F208">
        <v>202</v>
      </c>
      <c r="G208">
        <v>29</v>
      </c>
      <c r="H208">
        <v>10</v>
      </c>
      <c r="I208">
        <v>11</v>
      </c>
      <c r="J208">
        <v>8</v>
      </c>
      <c r="K208">
        <f t="shared" si="6"/>
        <v>1117070011</v>
      </c>
      <c r="L208" s="90">
        <f t="shared" si="7"/>
        <v>1707</v>
      </c>
      <c r="M208" t="str">
        <f>LOOKUP(L208,Feuil1!A$2:A$35,Feuil1!B$2:B$35)</f>
        <v>ATSCAF Rhône Photo - Lyon</v>
      </c>
      <c r="N208" t="str">
        <f>LOOKUP(K208,Feuil3!E$1:E$213,Feuil3!A$1:A$213)</f>
        <v>Jacques Decoeur </v>
      </c>
    </row>
    <row r="209" spans="2:14" ht="15">
      <c r="B209" t="s">
        <v>609</v>
      </c>
      <c r="C209">
        <v>182</v>
      </c>
      <c r="D209">
        <v>100</v>
      </c>
      <c r="E209" t="s">
        <v>610</v>
      </c>
      <c r="F209">
        <v>202</v>
      </c>
      <c r="G209">
        <v>29</v>
      </c>
      <c r="H209">
        <v>10</v>
      </c>
      <c r="I209">
        <v>11</v>
      </c>
      <c r="J209">
        <v>8</v>
      </c>
      <c r="K209">
        <f t="shared" si="6"/>
        <v>1120750026</v>
      </c>
      <c r="L209" s="90">
        <f t="shared" si="7"/>
        <v>2075</v>
      </c>
      <c r="M209" t="str">
        <f>LOOKUP(L209,Feuil1!A$2:A$35,Feuil1!B$2:B$35)</f>
        <v>Photo Ciné Club Roannais</v>
      </c>
      <c r="N209" t="str">
        <f>LOOKUP(K209,Feuil3!E$1:E$213,Feuil3!A$1:A$213)</f>
        <v>Luigi De Paolis </v>
      </c>
    </row>
    <row r="210" spans="2:14" ht="15">
      <c r="B210" t="s">
        <v>611</v>
      </c>
      <c r="C210">
        <v>54</v>
      </c>
      <c r="D210">
        <v>137</v>
      </c>
      <c r="E210" t="s">
        <v>612</v>
      </c>
      <c r="F210">
        <v>202</v>
      </c>
      <c r="G210">
        <v>29</v>
      </c>
      <c r="H210">
        <v>10</v>
      </c>
      <c r="I210">
        <v>10</v>
      </c>
      <c r="J210">
        <v>9</v>
      </c>
      <c r="K210">
        <f t="shared" si="6"/>
        <v>1119490001</v>
      </c>
      <c r="L210" s="90">
        <f t="shared" si="7"/>
        <v>1949</v>
      </c>
      <c r="M210" t="str">
        <f>LOOKUP(L210,Feuil1!A$2:A$35,Feuil1!B$2:B$35)</f>
        <v>Photo Club Chasseurs d' Images Valence</v>
      </c>
      <c r="N210" t="str">
        <f>LOOKUP(K210,Feuil3!E$1:E$213,Feuil3!A$1:A$213)</f>
        <v>Gérard Jouve </v>
      </c>
    </row>
    <row r="211" spans="2:14" ht="15">
      <c r="B211" t="s">
        <v>613</v>
      </c>
      <c r="C211">
        <v>188</v>
      </c>
      <c r="D211">
        <v>183</v>
      </c>
      <c r="E211" t="s">
        <v>614</v>
      </c>
      <c r="F211">
        <v>202</v>
      </c>
      <c r="G211">
        <v>29</v>
      </c>
      <c r="H211">
        <v>10</v>
      </c>
      <c r="I211">
        <v>10</v>
      </c>
      <c r="J211">
        <v>9</v>
      </c>
      <c r="K211">
        <f t="shared" si="6"/>
        <v>1108830173</v>
      </c>
      <c r="L211" s="90">
        <f t="shared" si="7"/>
        <v>883</v>
      </c>
      <c r="M211" t="str">
        <f>LOOKUP(L211,Feuil1!A$2:A$35,Feuil1!B$2:B$35)</f>
        <v>Photo Club de Bourgoin-Jallieu</v>
      </c>
      <c r="N211" t="str">
        <f>LOOKUP(K211,Feuil3!E$1:E$213,Feuil3!A$1:A$213)</f>
        <v>Marie-Claire Menneron </v>
      </c>
    </row>
    <row r="212" spans="2:14" ht="15">
      <c r="B212" t="s">
        <v>615</v>
      </c>
      <c r="C212">
        <v>161</v>
      </c>
      <c r="D212">
        <v>17</v>
      </c>
      <c r="E212" t="s">
        <v>616</v>
      </c>
      <c r="F212">
        <v>202</v>
      </c>
      <c r="G212">
        <v>29</v>
      </c>
      <c r="H212">
        <v>11</v>
      </c>
      <c r="I212">
        <v>11</v>
      </c>
      <c r="J212">
        <v>7</v>
      </c>
      <c r="K212">
        <f t="shared" si="6"/>
        <v>1117540037</v>
      </c>
      <c r="L212" s="90">
        <f t="shared" si="7"/>
        <v>1754</v>
      </c>
      <c r="M212" t="str">
        <f>LOOKUP(L212,Feuil1!A$2:A$35,Feuil1!B$2:B$35)</f>
        <v>Objectif Photo St Maurice l'Exil</v>
      </c>
      <c r="N212" t="str">
        <f>LOOKUP(K212,Feuil3!E$1:E$213,Feuil3!A$1:A$213)</f>
        <v>Fabienne Dufêtre </v>
      </c>
    </row>
    <row r="213" spans="2:14" ht="15">
      <c r="B213" t="s">
        <v>617</v>
      </c>
      <c r="C213">
        <v>33</v>
      </c>
      <c r="D213">
        <v>22</v>
      </c>
      <c r="E213" t="s">
        <v>618</v>
      </c>
      <c r="F213">
        <v>211</v>
      </c>
      <c r="G213">
        <v>28</v>
      </c>
      <c r="H213">
        <v>8</v>
      </c>
      <c r="I213">
        <v>11</v>
      </c>
      <c r="J213">
        <v>9</v>
      </c>
      <c r="K213">
        <f t="shared" si="6"/>
        <v>1106200038</v>
      </c>
      <c r="L213" s="90">
        <f t="shared" si="7"/>
        <v>620</v>
      </c>
      <c r="M213" t="str">
        <f>LOOKUP(L213,Feuil1!A$2:A$35,Feuil1!B$2:B$35)</f>
        <v>Objectif Image Lyon</v>
      </c>
      <c r="N213" t="str">
        <f>LOOKUP(K213,Feuil3!E$1:E$213,Feuil3!A$1:A$213)</f>
        <v>Fleury Chevallier </v>
      </c>
    </row>
    <row r="214" spans="2:14" ht="15">
      <c r="B214" t="s">
        <v>619</v>
      </c>
      <c r="C214">
        <v>206</v>
      </c>
      <c r="D214">
        <v>175</v>
      </c>
      <c r="E214" t="s">
        <v>620</v>
      </c>
      <c r="F214">
        <v>212</v>
      </c>
      <c r="G214">
        <v>26</v>
      </c>
      <c r="H214">
        <v>10</v>
      </c>
      <c r="I214">
        <v>9</v>
      </c>
      <c r="J214">
        <v>7</v>
      </c>
      <c r="K214">
        <f t="shared" si="6"/>
        <v>1115089001</v>
      </c>
      <c r="L214" s="90">
        <f t="shared" si="7"/>
        <v>1508</v>
      </c>
      <c r="M214" t="str">
        <f>LOOKUP(L214,Feuil1!A$2:A$35,Feuil1!B$2:B$35)</f>
        <v>Atelier Photo 360</v>
      </c>
      <c r="N214" t="str">
        <f>LOOKUP(K214,Feuil3!E$1:E$213,Feuil3!A$1:A$213)</f>
        <v>Géraldine Lorin </v>
      </c>
    </row>
    <row r="215" spans="2:14" ht="15">
      <c r="B215" t="s">
        <v>621</v>
      </c>
      <c r="C215">
        <v>212</v>
      </c>
      <c r="D215">
        <v>210</v>
      </c>
      <c r="E215" t="s">
        <v>622</v>
      </c>
      <c r="F215">
        <v>212</v>
      </c>
      <c r="G215">
        <v>26</v>
      </c>
      <c r="H215">
        <v>10</v>
      </c>
      <c r="I215">
        <v>8</v>
      </c>
      <c r="J215">
        <v>8</v>
      </c>
      <c r="K215">
        <f t="shared" si="6"/>
        <v>1106200048</v>
      </c>
      <c r="L215" s="90">
        <f t="shared" si="7"/>
        <v>620</v>
      </c>
      <c r="M215" t="str">
        <f>LOOKUP(L215,Feuil1!A$2:A$35,Feuil1!B$2:B$35)</f>
        <v>Objectif Image Lyon</v>
      </c>
      <c r="N215" t="str">
        <f>LOOKUP(K215,Feuil3!E$1:E$213,Feuil3!A$1:A$213)</f>
        <v>Fabrice Joly 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30" sqref="A30"/>
    </sheetView>
  </sheetViews>
  <sheetFormatPr defaultColWidth="11.421875" defaultRowHeight="15"/>
  <cols>
    <col min="1" max="1" width="8.00390625" style="87" bestFit="1" customWidth="1"/>
    <col min="2" max="2" width="46.140625" style="0" bestFit="1" customWidth="1"/>
    <col min="3" max="3" width="27.00390625" style="0" bestFit="1" customWidth="1"/>
    <col min="4" max="4" width="31.8515625" style="0" bestFit="1" customWidth="1"/>
    <col min="5" max="5" width="11.140625" style="0" bestFit="1" customWidth="1"/>
    <col min="6" max="6" width="27.7109375" style="0" bestFit="1" customWidth="1"/>
    <col min="7" max="7" width="11.421875" style="0" bestFit="1" customWidth="1"/>
    <col min="8" max="8" width="36.140625" style="0" bestFit="1" customWidth="1"/>
    <col min="9" max="9" width="44.140625" style="0" bestFit="1" customWidth="1"/>
    <col min="10" max="10" width="14.00390625" style="0" bestFit="1" customWidth="1"/>
    <col min="11" max="11" width="13.421875" style="0" bestFit="1" customWidth="1"/>
  </cols>
  <sheetData>
    <row r="1" spans="1:10" ht="15">
      <c r="A1" s="87" t="s">
        <v>799</v>
      </c>
      <c r="B1" t="s">
        <v>623</v>
      </c>
      <c r="C1" t="s">
        <v>624</v>
      </c>
      <c r="D1" t="s">
        <v>625</v>
      </c>
      <c r="E1" t="s">
        <v>626</v>
      </c>
      <c r="F1" t="s">
        <v>627</v>
      </c>
      <c r="G1" t="s">
        <v>800</v>
      </c>
      <c r="H1" t="s">
        <v>628</v>
      </c>
      <c r="I1" t="s">
        <v>629</v>
      </c>
      <c r="J1" t="s">
        <v>630</v>
      </c>
    </row>
    <row r="2" spans="1:2" ht="15">
      <c r="A2" s="87">
        <v>0</v>
      </c>
      <c r="B2" t="s">
        <v>822</v>
      </c>
    </row>
    <row r="3" spans="1:10" ht="15">
      <c r="A3" s="91">
        <v>69</v>
      </c>
      <c r="B3" t="s">
        <v>801</v>
      </c>
      <c r="C3" t="s">
        <v>631</v>
      </c>
      <c r="E3">
        <v>38200</v>
      </c>
      <c r="F3" t="s">
        <v>632</v>
      </c>
      <c r="G3" t="s">
        <v>633</v>
      </c>
      <c r="H3" t="s">
        <v>634</v>
      </c>
      <c r="I3" t="s">
        <v>635</v>
      </c>
      <c r="J3" t="s">
        <v>7</v>
      </c>
    </row>
    <row r="4" spans="1:10" ht="15">
      <c r="A4" s="91">
        <v>259</v>
      </c>
      <c r="B4" t="s">
        <v>636</v>
      </c>
      <c r="C4" t="s">
        <v>802</v>
      </c>
      <c r="D4" t="s">
        <v>637</v>
      </c>
      <c r="E4">
        <v>38240</v>
      </c>
      <c r="F4" t="s">
        <v>638</v>
      </c>
      <c r="G4" t="s">
        <v>639</v>
      </c>
      <c r="H4" t="s">
        <v>640</v>
      </c>
      <c r="I4" t="s">
        <v>641</v>
      </c>
      <c r="J4" t="s">
        <v>7</v>
      </c>
    </row>
    <row r="5" spans="1:10" ht="15">
      <c r="A5" s="91">
        <v>387</v>
      </c>
      <c r="B5" t="s">
        <v>642</v>
      </c>
      <c r="C5" t="s">
        <v>643</v>
      </c>
      <c r="E5">
        <v>1000</v>
      </c>
      <c r="F5" t="s">
        <v>644</v>
      </c>
      <c r="G5" t="s">
        <v>639</v>
      </c>
      <c r="H5" t="s">
        <v>645</v>
      </c>
      <c r="I5" t="s">
        <v>646</v>
      </c>
      <c r="J5" t="s">
        <v>803</v>
      </c>
    </row>
    <row r="6" spans="1:10" ht="15">
      <c r="A6" s="91">
        <v>486</v>
      </c>
      <c r="B6" t="s">
        <v>647</v>
      </c>
      <c r="C6" t="s">
        <v>648</v>
      </c>
      <c r="D6" t="s">
        <v>649</v>
      </c>
      <c r="E6">
        <v>73100</v>
      </c>
      <c r="F6" t="s">
        <v>650</v>
      </c>
      <c r="G6" t="s">
        <v>651</v>
      </c>
      <c r="H6" t="s">
        <v>652</v>
      </c>
      <c r="I6" t="s">
        <v>653</v>
      </c>
      <c r="J6" t="s">
        <v>804</v>
      </c>
    </row>
    <row r="7" spans="1:10" ht="15">
      <c r="A7" s="91">
        <v>553</v>
      </c>
      <c r="B7" t="s">
        <v>805</v>
      </c>
      <c r="C7" t="s">
        <v>806</v>
      </c>
      <c r="E7">
        <v>73000</v>
      </c>
      <c r="F7" t="s">
        <v>654</v>
      </c>
      <c r="G7" t="s">
        <v>639</v>
      </c>
      <c r="H7" t="s">
        <v>655</v>
      </c>
      <c r="I7" t="s">
        <v>656</v>
      </c>
      <c r="J7" t="s">
        <v>7</v>
      </c>
    </row>
    <row r="8" spans="1:10" ht="15">
      <c r="A8" s="91">
        <v>620</v>
      </c>
      <c r="B8" t="s">
        <v>657</v>
      </c>
      <c r="C8" t="s">
        <v>658</v>
      </c>
      <c r="E8">
        <v>69372</v>
      </c>
      <c r="F8" t="s">
        <v>659</v>
      </c>
      <c r="G8" t="s">
        <v>639</v>
      </c>
      <c r="H8" t="s">
        <v>660</v>
      </c>
      <c r="I8" t="s">
        <v>661</v>
      </c>
      <c r="J8" t="s">
        <v>7</v>
      </c>
    </row>
    <row r="9" spans="1:10" ht="15">
      <c r="A9" s="91">
        <v>883</v>
      </c>
      <c r="B9" t="s">
        <v>662</v>
      </c>
      <c r="C9" t="s">
        <v>807</v>
      </c>
      <c r="E9">
        <v>38300</v>
      </c>
      <c r="F9" t="s">
        <v>663</v>
      </c>
      <c r="G9" t="s">
        <v>639</v>
      </c>
      <c r="H9" t="s">
        <v>664</v>
      </c>
      <c r="I9" t="s">
        <v>665</v>
      </c>
      <c r="J9" t="s">
        <v>7</v>
      </c>
    </row>
    <row r="10" spans="1:10" ht="15">
      <c r="A10" s="91">
        <v>976</v>
      </c>
      <c r="B10" t="s">
        <v>666</v>
      </c>
      <c r="C10" t="s">
        <v>667</v>
      </c>
      <c r="E10">
        <v>38470</v>
      </c>
      <c r="F10" t="s">
        <v>668</v>
      </c>
      <c r="G10" t="s">
        <v>669</v>
      </c>
      <c r="H10" t="s">
        <v>670</v>
      </c>
      <c r="J10" t="s">
        <v>7</v>
      </c>
    </row>
    <row r="11" spans="1:10" ht="15">
      <c r="A11" s="91">
        <v>1055</v>
      </c>
      <c r="B11" t="s">
        <v>671</v>
      </c>
      <c r="C11" t="s">
        <v>672</v>
      </c>
      <c r="E11">
        <v>73160</v>
      </c>
      <c r="F11" t="s">
        <v>673</v>
      </c>
      <c r="G11" t="s">
        <v>674</v>
      </c>
      <c r="H11" t="s">
        <v>675</v>
      </c>
      <c r="I11" t="s">
        <v>676</v>
      </c>
      <c r="J11" t="s">
        <v>7</v>
      </c>
    </row>
    <row r="12" spans="1:10" ht="15">
      <c r="A12" s="91">
        <v>1116</v>
      </c>
      <c r="B12" t="s">
        <v>677</v>
      </c>
      <c r="C12" t="s">
        <v>678</v>
      </c>
      <c r="E12">
        <v>69100</v>
      </c>
      <c r="F12" t="s">
        <v>679</v>
      </c>
      <c r="G12" t="s">
        <v>639</v>
      </c>
      <c r="H12" t="s">
        <v>680</v>
      </c>
      <c r="I12" t="s">
        <v>681</v>
      </c>
      <c r="J12" t="s">
        <v>804</v>
      </c>
    </row>
    <row r="13" spans="1:10" ht="15">
      <c r="A13" s="91">
        <v>1131</v>
      </c>
      <c r="B13" t="s">
        <v>682</v>
      </c>
      <c r="C13" t="s">
        <v>683</v>
      </c>
      <c r="E13">
        <v>38330</v>
      </c>
      <c r="F13" t="s">
        <v>684</v>
      </c>
      <c r="G13" t="s">
        <v>639</v>
      </c>
      <c r="H13" t="s">
        <v>685</v>
      </c>
      <c r="I13" t="s">
        <v>686</v>
      </c>
      <c r="J13" t="s">
        <v>7</v>
      </c>
    </row>
    <row r="14" spans="1:10" ht="15">
      <c r="A14" s="91">
        <v>1320</v>
      </c>
      <c r="B14" t="s">
        <v>687</v>
      </c>
      <c r="C14" t="s">
        <v>688</v>
      </c>
      <c r="E14">
        <v>42400</v>
      </c>
      <c r="F14" t="s">
        <v>689</v>
      </c>
      <c r="G14" t="s">
        <v>639</v>
      </c>
      <c r="H14" t="s">
        <v>690</v>
      </c>
      <c r="J14" t="s">
        <v>804</v>
      </c>
    </row>
    <row r="15" spans="1:10" ht="15">
      <c r="A15" s="91">
        <v>1403</v>
      </c>
      <c r="B15" t="s">
        <v>691</v>
      </c>
      <c r="C15" t="s">
        <v>692</v>
      </c>
      <c r="E15">
        <v>38510</v>
      </c>
      <c r="F15" t="s">
        <v>693</v>
      </c>
      <c r="G15" t="s">
        <v>639</v>
      </c>
      <c r="H15" t="s">
        <v>694</v>
      </c>
      <c r="I15" t="s">
        <v>695</v>
      </c>
      <c r="J15" t="s">
        <v>7</v>
      </c>
    </row>
    <row r="16" spans="1:10" ht="15">
      <c r="A16" s="91">
        <v>1508</v>
      </c>
      <c r="B16" t="s">
        <v>696</v>
      </c>
      <c r="C16" t="s">
        <v>808</v>
      </c>
      <c r="D16" t="s">
        <v>809</v>
      </c>
      <c r="E16">
        <v>38360</v>
      </c>
      <c r="F16" t="s">
        <v>697</v>
      </c>
      <c r="G16" t="s">
        <v>639</v>
      </c>
      <c r="H16" t="s">
        <v>698</v>
      </c>
      <c r="I16" t="s">
        <v>699</v>
      </c>
      <c r="J16" t="s">
        <v>804</v>
      </c>
    </row>
    <row r="17" spans="1:10" ht="15">
      <c r="A17" s="91">
        <v>1698</v>
      </c>
      <c r="B17" t="s">
        <v>810</v>
      </c>
      <c r="C17" t="s">
        <v>700</v>
      </c>
      <c r="E17">
        <v>74500</v>
      </c>
      <c r="F17" t="s">
        <v>701</v>
      </c>
      <c r="G17" t="s">
        <v>639</v>
      </c>
      <c r="H17" t="s">
        <v>702</v>
      </c>
      <c r="J17" t="s">
        <v>7</v>
      </c>
    </row>
    <row r="18" spans="1:10" ht="15">
      <c r="A18" s="91">
        <v>1707</v>
      </c>
      <c r="B18" t="s">
        <v>811</v>
      </c>
      <c r="C18" t="s">
        <v>812</v>
      </c>
      <c r="D18" t="s">
        <v>703</v>
      </c>
      <c r="E18">
        <v>69003</v>
      </c>
      <c r="F18" t="s">
        <v>704</v>
      </c>
      <c r="G18" t="s">
        <v>705</v>
      </c>
      <c r="H18" t="s">
        <v>706</v>
      </c>
      <c r="I18" t="s">
        <v>707</v>
      </c>
      <c r="J18" t="s">
        <v>7</v>
      </c>
    </row>
    <row r="19" spans="1:10" ht="15">
      <c r="A19" s="91">
        <v>1754</v>
      </c>
      <c r="B19" t="s">
        <v>708</v>
      </c>
      <c r="C19" t="s">
        <v>709</v>
      </c>
      <c r="D19" t="s">
        <v>710</v>
      </c>
      <c r="E19">
        <v>38550</v>
      </c>
      <c r="F19" t="s">
        <v>711</v>
      </c>
      <c r="G19" t="s">
        <v>639</v>
      </c>
      <c r="H19" t="s">
        <v>712</v>
      </c>
      <c r="J19" t="s">
        <v>7</v>
      </c>
    </row>
    <row r="20" spans="1:10" ht="15">
      <c r="A20" s="91">
        <v>1757</v>
      </c>
      <c r="B20" t="s">
        <v>713</v>
      </c>
      <c r="E20">
        <v>38080</v>
      </c>
      <c r="F20" t="s">
        <v>714</v>
      </c>
      <c r="G20" t="s">
        <v>639</v>
      </c>
      <c r="H20" t="s">
        <v>715</v>
      </c>
      <c r="I20" t="s">
        <v>716</v>
      </c>
      <c r="J20" t="s">
        <v>803</v>
      </c>
    </row>
    <row r="21" spans="1:10" ht="15">
      <c r="A21" s="91">
        <v>1781</v>
      </c>
      <c r="B21" t="s">
        <v>717</v>
      </c>
      <c r="C21" t="s">
        <v>718</v>
      </c>
      <c r="D21" t="s">
        <v>719</v>
      </c>
      <c r="E21">
        <v>26120</v>
      </c>
      <c r="F21" t="s">
        <v>720</v>
      </c>
      <c r="G21" t="s">
        <v>721</v>
      </c>
      <c r="H21" t="s">
        <v>722</v>
      </c>
      <c r="I21" t="s">
        <v>723</v>
      </c>
      <c r="J21" t="s">
        <v>803</v>
      </c>
    </row>
    <row r="22" spans="1:10" ht="15">
      <c r="A22" s="91">
        <v>1893</v>
      </c>
      <c r="B22" t="s">
        <v>813</v>
      </c>
      <c r="C22" t="s">
        <v>814</v>
      </c>
      <c r="E22">
        <v>1390</v>
      </c>
      <c r="F22" t="s">
        <v>724</v>
      </c>
      <c r="G22" t="s">
        <v>725</v>
      </c>
      <c r="H22" t="s">
        <v>726</v>
      </c>
      <c r="I22" t="s">
        <v>727</v>
      </c>
      <c r="J22" t="s">
        <v>7</v>
      </c>
    </row>
    <row r="23" spans="1:10" ht="15">
      <c r="A23" s="91">
        <v>1944</v>
      </c>
      <c r="B23" t="s">
        <v>728</v>
      </c>
      <c r="C23" t="s">
        <v>729</v>
      </c>
      <c r="E23">
        <v>1480</v>
      </c>
      <c r="F23" t="s">
        <v>730</v>
      </c>
      <c r="G23" t="s">
        <v>731</v>
      </c>
      <c r="H23" t="s">
        <v>732</v>
      </c>
      <c r="I23" t="s">
        <v>733</v>
      </c>
      <c r="J23" t="s">
        <v>804</v>
      </c>
    </row>
    <row r="24" spans="1:10" ht="15">
      <c r="A24" s="91">
        <v>1949</v>
      </c>
      <c r="B24" t="s">
        <v>734</v>
      </c>
      <c r="C24" t="s">
        <v>735</v>
      </c>
      <c r="D24" t="s">
        <v>815</v>
      </c>
      <c r="E24">
        <v>26000</v>
      </c>
      <c r="F24" t="s">
        <v>736</v>
      </c>
      <c r="G24" t="s">
        <v>737</v>
      </c>
      <c r="H24" t="s">
        <v>738</v>
      </c>
      <c r="I24" t="s">
        <v>739</v>
      </c>
      <c r="J24" t="s">
        <v>7</v>
      </c>
    </row>
    <row r="25" spans="1:10" ht="15">
      <c r="A25" s="91">
        <v>2018</v>
      </c>
      <c r="B25" t="s">
        <v>740</v>
      </c>
      <c r="C25" t="s">
        <v>741</v>
      </c>
      <c r="D25" t="s">
        <v>742</v>
      </c>
      <c r="E25">
        <v>69120</v>
      </c>
      <c r="F25" t="s">
        <v>743</v>
      </c>
      <c r="G25" t="s">
        <v>744</v>
      </c>
      <c r="H25" t="s">
        <v>745</v>
      </c>
      <c r="I25" t="s">
        <v>746</v>
      </c>
      <c r="J25" t="s">
        <v>804</v>
      </c>
    </row>
    <row r="26" spans="1:10" ht="15">
      <c r="A26" s="91">
        <v>2075</v>
      </c>
      <c r="B26" t="s">
        <v>816</v>
      </c>
      <c r="C26" t="s">
        <v>747</v>
      </c>
      <c r="E26">
        <v>42300</v>
      </c>
      <c r="F26" t="s">
        <v>748</v>
      </c>
      <c r="G26" t="s">
        <v>749</v>
      </c>
      <c r="H26" t="s">
        <v>750</v>
      </c>
      <c r="J26" t="s">
        <v>804</v>
      </c>
    </row>
    <row r="27" spans="1:10" ht="15">
      <c r="A27" s="91">
        <v>2110</v>
      </c>
      <c r="B27" t="s">
        <v>751</v>
      </c>
      <c r="C27" t="s">
        <v>752</v>
      </c>
      <c r="E27">
        <v>74210</v>
      </c>
      <c r="F27" t="s">
        <v>753</v>
      </c>
      <c r="G27" t="s">
        <v>754</v>
      </c>
      <c r="H27" t="s">
        <v>755</v>
      </c>
      <c r="I27" t="s">
        <v>756</v>
      </c>
      <c r="J27" t="s">
        <v>7</v>
      </c>
    </row>
    <row r="28" spans="1:10" ht="15">
      <c r="A28" s="91">
        <v>2130</v>
      </c>
      <c r="B28" t="s">
        <v>757</v>
      </c>
      <c r="C28" t="s">
        <v>758</v>
      </c>
      <c r="D28" t="s">
        <v>759</v>
      </c>
      <c r="E28">
        <v>69380</v>
      </c>
      <c r="F28" t="s">
        <v>760</v>
      </c>
      <c r="G28" t="s">
        <v>639</v>
      </c>
      <c r="H28" t="s">
        <v>761</v>
      </c>
      <c r="I28" t="s">
        <v>762</v>
      </c>
      <c r="J28" t="s">
        <v>7</v>
      </c>
    </row>
    <row r="29" spans="1:10" ht="15">
      <c r="A29" s="91">
        <v>2184</v>
      </c>
      <c r="B29" t="s">
        <v>190</v>
      </c>
      <c r="C29" t="s">
        <v>763</v>
      </c>
      <c r="E29">
        <v>74370</v>
      </c>
      <c r="F29" t="s">
        <v>764</v>
      </c>
      <c r="G29" t="s">
        <v>765</v>
      </c>
      <c r="H29" t="s">
        <v>766</v>
      </c>
      <c r="I29" t="s">
        <v>767</v>
      </c>
      <c r="J29" t="s">
        <v>7</v>
      </c>
    </row>
    <row r="30" spans="1:10" ht="15">
      <c r="A30" s="91">
        <v>2215</v>
      </c>
      <c r="B30" t="s">
        <v>817</v>
      </c>
      <c r="C30" t="s">
        <v>768</v>
      </c>
      <c r="D30" t="s">
        <v>769</v>
      </c>
      <c r="E30">
        <v>74700</v>
      </c>
      <c r="F30" t="s">
        <v>770</v>
      </c>
      <c r="G30" t="s">
        <v>771</v>
      </c>
      <c r="H30" t="s">
        <v>772</v>
      </c>
      <c r="I30" t="s">
        <v>773</v>
      </c>
      <c r="J30" t="s">
        <v>7</v>
      </c>
    </row>
    <row r="31" spans="1:10" ht="15">
      <c r="A31" s="91">
        <v>2242</v>
      </c>
      <c r="B31" t="s">
        <v>774</v>
      </c>
      <c r="C31" t="s">
        <v>818</v>
      </c>
      <c r="D31" t="s">
        <v>819</v>
      </c>
      <c r="E31">
        <v>69570</v>
      </c>
      <c r="F31" t="s">
        <v>775</v>
      </c>
      <c r="G31" t="s">
        <v>776</v>
      </c>
      <c r="H31" t="s">
        <v>777</v>
      </c>
      <c r="I31" t="s">
        <v>778</v>
      </c>
      <c r="J31" t="s">
        <v>7</v>
      </c>
    </row>
    <row r="32" spans="1:10" ht="15">
      <c r="A32" s="91">
        <v>2248</v>
      </c>
      <c r="B32" t="s">
        <v>820</v>
      </c>
      <c r="C32" t="s">
        <v>700</v>
      </c>
      <c r="D32" t="s">
        <v>779</v>
      </c>
      <c r="E32">
        <v>7000</v>
      </c>
      <c r="F32" t="s">
        <v>780</v>
      </c>
      <c r="G32" t="s">
        <v>781</v>
      </c>
      <c r="H32" t="s">
        <v>782</v>
      </c>
      <c r="I32" t="s">
        <v>783</v>
      </c>
      <c r="J32" t="s">
        <v>7</v>
      </c>
    </row>
    <row r="33" spans="1:10" ht="15">
      <c r="A33" s="91">
        <v>2255</v>
      </c>
      <c r="B33" t="s">
        <v>784</v>
      </c>
      <c r="C33" t="s">
        <v>785</v>
      </c>
      <c r="E33">
        <v>38290</v>
      </c>
      <c r="F33" t="s">
        <v>821</v>
      </c>
      <c r="G33" t="s">
        <v>639</v>
      </c>
      <c r="H33" t="s">
        <v>786</v>
      </c>
      <c r="J33" t="s">
        <v>803</v>
      </c>
    </row>
    <row r="34" spans="1:10" ht="15">
      <c r="A34" s="91">
        <v>2258</v>
      </c>
      <c r="B34" t="s">
        <v>787</v>
      </c>
      <c r="C34" t="s">
        <v>788</v>
      </c>
      <c r="D34" t="s">
        <v>789</v>
      </c>
      <c r="E34">
        <v>69009</v>
      </c>
      <c r="F34" t="s">
        <v>790</v>
      </c>
      <c r="G34" t="s">
        <v>791</v>
      </c>
      <c r="H34" t="s">
        <v>792</v>
      </c>
      <c r="I34" t="s">
        <v>793</v>
      </c>
      <c r="J34" t="s">
        <v>7</v>
      </c>
    </row>
    <row r="35" spans="1:10" ht="15">
      <c r="A35" s="91">
        <v>2290</v>
      </c>
      <c r="B35" t="s">
        <v>794</v>
      </c>
      <c r="C35" t="s">
        <v>795</v>
      </c>
      <c r="E35">
        <v>69280</v>
      </c>
      <c r="F35" t="s">
        <v>796</v>
      </c>
      <c r="G35" t="s">
        <v>639</v>
      </c>
      <c r="H35" t="s">
        <v>797</v>
      </c>
      <c r="I35" t="s">
        <v>798</v>
      </c>
      <c r="J35" t="s">
        <v>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3"/>
  <sheetViews>
    <sheetView zoomScalePageLayoutView="0" workbookViewId="0" topLeftCell="A172">
      <selection activeCell="E1" sqref="E1:E213"/>
    </sheetView>
  </sheetViews>
  <sheetFormatPr defaultColWidth="11.421875" defaultRowHeight="15"/>
  <cols>
    <col min="1" max="1" width="27.7109375" style="0" bestFit="1" customWidth="1"/>
    <col min="2" max="2" width="88.57421875" style="0" bestFit="1" customWidth="1"/>
    <col min="3" max="3" width="13.00390625" style="91" bestFit="1" customWidth="1"/>
    <col min="4" max="4" width="4.00390625" style="0" bestFit="1" customWidth="1"/>
    <col min="5" max="5" width="11.00390625" style="87" bestFit="1" customWidth="1"/>
    <col min="6" max="6" width="3.00390625" style="0" bestFit="1" customWidth="1"/>
    <col min="7" max="7" width="4.00390625" style="0" bestFit="1" customWidth="1"/>
  </cols>
  <sheetData>
    <row r="1" spans="1:5" ht="15">
      <c r="A1" t="s">
        <v>27</v>
      </c>
      <c r="B1" t="s">
        <v>823</v>
      </c>
      <c r="C1" s="91">
        <v>110000019701</v>
      </c>
      <c r="E1" s="87">
        <f>VALUE(LEFT(C1,10))</f>
        <v>1100000197</v>
      </c>
    </row>
    <row r="2" spans="1:5" ht="15">
      <c r="A2" t="s">
        <v>28</v>
      </c>
      <c r="B2" t="s">
        <v>824</v>
      </c>
      <c r="C2" s="91">
        <v>110069027301</v>
      </c>
      <c r="E2" s="87">
        <f aca="true" t="shared" si="0" ref="E2:E65">VALUE(LEFT(C2,10))</f>
        <v>1100690273</v>
      </c>
    </row>
    <row r="3" spans="1:5" ht="15">
      <c r="A3" t="s">
        <v>29</v>
      </c>
      <c r="B3" t="s">
        <v>825</v>
      </c>
      <c r="C3" s="91">
        <v>110069028701</v>
      </c>
      <c r="E3" s="87">
        <f t="shared" si="0"/>
        <v>1100690287</v>
      </c>
    </row>
    <row r="4" spans="1:5" ht="15">
      <c r="A4" t="s">
        <v>826</v>
      </c>
      <c r="B4" t="s">
        <v>827</v>
      </c>
      <c r="C4" s="91">
        <v>110069030401</v>
      </c>
      <c r="E4" s="87">
        <f t="shared" si="0"/>
        <v>1100690304</v>
      </c>
    </row>
    <row r="5" spans="1:5" ht="15">
      <c r="A5" t="s">
        <v>30</v>
      </c>
      <c r="B5" t="s">
        <v>828</v>
      </c>
      <c r="C5" s="91">
        <v>110259004601</v>
      </c>
      <c r="E5" s="87">
        <f t="shared" si="0"/>
        <v>1102590046</v>
      </c>
    </row>
    <row r="6" spans="1:5" ht="15">
      <c r="A6" t="s">
        <v>829</v>
      </c>
      <c r="B6" t="s">
        <v>830</v>
      </c>
      <c r="C6" s="91">
        <v>110259006601</v>
      </c>
      <c r="E6" s="87">
        <f t="shared" si="0"/>
        <v>1102590066</v>
      </c>
    </row>
    <row r="7" spans="1:5" ht="15">
      <c r="A7" t="s">
        <v>32</v>
      </c>
      <c r="B7" t="s">
        <v>831</v>
      </c>
      <c r="C7" s="91">
        <v>110259009401</v>
      </c>
      <c r="E7" s="87">
        <f t="shared" si="0"/>
        <v>1102590094</v>
      </c>
    </row>
    <row r="8" spans="1:5" ht="15">
      <c r="A8" t="s">
        <v>832</v>
      </c>
      <c r="B8" t="s">
        <v>833</v>
      </c>
      <c r="C8" s="91">
        <v>110553016801</v>
      </c>
      <c r="E8" s="87">
        <f t="shared" si="0"/>
        <v>1105530168</v>
      </c>
    </row>
    <row r="9" spans="1:5" ht="15">
      <c r="A9" t="s">
        <v>834</v>
      </c>
      <c r="B9" t="s">
        <v>835</v>
      </c>
      <c r="C9" s="91">
        <v>110553017901</v>
      </c>
      <c r="E9" s="87">
        <f t="shared" si="0"/>
        <v>1105530179</v>
      </c>
    </row>
    <row r="10" spans="1:5" ht="15">
      <c r="A10" t="s">
        <v>836</v>
      </c>
      <c r="B10" t="s">
        <v>837</v>
      </c>
      <c r="C10" s="91">
        <v>110553019701</v>
      </c>
      <c r="E10" s="87">
        <f t="shared" si="0"/>
        <v>1105530197</v>
      </c>
    </row>
    <row r="11" spans="1:5" ht="15">
      <c r="A11" t="s">
        <v>173</v>
      </c>
      <c r="B11" t="s">
        <v>838</v>
      </c>
      <c r="C11" s="91">
        <v>110553019901</v>
      </c>
      <c r="E11" s="87">
        <f t="shared" si="0"/>
        <v>1105530199</v>
      </c>
    </row>
    <row r="12" spans="1:5" ht="15">
      <c r="A12" t="s">
        <v>839</v>
      </c>
      <c r="B12" t="s">
        <v>840</v>
      </c>
      <c r="C12" s="91">
        <v>110553021601</v>
      </c>
      <c r="E12" s="87">
        <f t="shared" si="0"/>
        <v>1105530216</v>
      </c>
    </row>
    <row r="13" spans="1:5" ht="15">
      <c r="A13" t="s">
        <v>841</v>
      </c>
      <c r="B13" t="s">
        <v>842</v>
      </c>
      <c r="C13" s="91">
        <v>110553022001</v>
      </c>
      <c r="E13" s="87">
        <f t="shared" si="0"/>
        <v>1105530220</v>
      </c>
    </row>
    <row r="14" spans="1:5" ht="15">
      <c r="A14" t="s">
        <v>843</v>
      </c>
      <c r="B14" t="s">
        <v>844</v>
      </c>
      <c r="C14" s="91">
        <v>110553022101</v>
      </c>
      <c r="E14" s="87">
        <f t="shared" si="0"/>
        <v>1105530221</v>
      </c>
    </row>
    <row r="15" spans="1:5" ht="15">
      <c r="A15" t="s">
        <v>845</v>
      </c>
      <c r="B15" t="s">
        <v>846</v>
      </c>
      <c r="C15" s="91">
        <v>110553022401</v>
      </c>
      <c r="E15" s="87">
        <f t="shared" si="0"/>
        <v>1105530224</v>
      </c>
    </row>
    <row r="16" spans="1:5" ht="15">
      <c r="A16" t="s">
        <v>847</v>
      </c>
      <c r="B16" t="s">
        <v>848</v>
      </c>
      <c r="C16" s="91">
        <v>110553022601</v>
      </c>
      <c r="E16" s="87">
        <f t="shared" si="0"/>
        <v>1105530226</v>
      </c>
    </row>
    <row r="17" spans="1:5" ht="15">
      <c r="A17" t="s">
        <v>185</v>
      </c>
      <c r="B17" t="s">
        <v>849</v>
      </c>
      <c r="C17" s="91">
        <v>110553022701</v>
      </c>
      <c r="E17" s="87">
        <f t="shared" si="0"/>
        <v>1105530227</v>
      </c>
    </row>
    <row r="18" spans="1:5" ht="15">
      <c r="A18" t="s">
        <v>156</v>
      </c>
      <c r="B18" t="s">
        <v>850</v>
      </c>
      <c r="C18" s="91">
        <v>110553022801</v>
      </c>
      <c r="E18" s="87">
        <f t="shared" si="0"/>
        <v>1105530228</v>
      </c>
    </row>
    <row r="19" spans="1:5" ht="15">
      <c r="A19" t="s">
        <v>851</v>
      </c>
      <c r="B19" t="s">
        <v>852</v>
      </c>
      <c r="C19" s="91">
        <v>110553900101</v>
      </c>
      <c r="E19" s="87">
        <f t="shared" si="0"/>
        <v>1105539001</v>
      </c>
    </row>
    <row r="20" spans="1:5" ht="15">
      <c r="A20" t="s">
        <v>33</v>
      </c>
      <c r="B20" t="s">
        <v>853</v>
      </c>
      <c r="C20" s="91">
        <v>110620000801</v>
      </c>
      <c r="E20" s="87">
        <f t="shared" si="0"/>
        <v>1106200008</v>
      </c>
    </row>
    <row r="21" spans="1:5" ht="15">
      <c r="A21" t="s">
        <v>34</v>
      </c>
      <c r="B21" t="s">
        <v>854</v>
      </c>
      <c r="C21" s="91">
        <v>110620002501</v>
      </c>
      <c r="E21" s="87">
        <f t="shared" si="0"/>
        <v>1106200025</v>
      </c>
    </row>
    <row r="22" spans="1:5" ht="15">
      <c r="A22" t="s">
        <v>35</v>
      </c>
      <c r="B22" t="s">
        <v>855</v>
      </c>
      <c r="C22" s="91">
        <v>110620002601</v>
      </c>
      <c r="E22" s="87">
        <f t="shared" si="0"/>
        <v>1106200026</v>
      </c>
    </row>
    <row r="23" spans="1:5" ht="15">
      <c r="A23" t="s">
        <v>140</v>
      </c>
      <c r="B23" t="s">
        <v>856</v>
      </c>
      <c r="C23" s="91">
        <v>110620002701</v>
      </c>
      <c r="E23" s="87">
        <f t="shared" si="0"/>
        <v>1106200027</v>
      </c>
    </row>
    <row r="24" spans="1:5" ht="15">
      <c r="A24" t="s">
        <v>36</v>
      </c>
      <c r="B24" t="s">
        <v>857</v>
      </c>
      <c r="C24" s="91">
        <v>110620003101</v>
      </c>
      <c r="E24" s="87">
        <f t="shared" si="0"/>
        <v>1106200031</v>
      </c>
    </row>
    <row r="25" spans="1:5" ht="15">
      <c r="A25" t="s">
        <v>37</v>
      </c>
      <c r="B25" t="s">
        <v>858</v>
      </c>
      <c r="C25" s="91">
        <v>110620003801</v>
      </c>
      <c r="E25" s="87">
        <f t="shared" si="0"/>
        <v>1106200038</v>
      </c>
    </row>
    <row r="26" spans="1:5" ht="15">
      <c r="A26" t="s">
        <v>38</v>
      </c>
      <c r="B26" t="s">
        <v>859</v>
      </c>
      <c r="C26" s="91">
        <v>110620004201</v>
      </c>
      <c r="E26" s="87">
        <f t="shared" si="0"/>
        <v>1106200042</v>
      </c>
    </row>
    <row r="27" spans="1:5" ht="15">
      <c r="A27" t="s">
        <v>39</v>
      </c>
      <c r="B27" t="s">
        <v>860</v>
      </c>
      <c r="C27" s="91">
        <v>110620004301</v>
      </c>
      <c r="E27" s="87">
        <f t="shared" si="0"/>
        <v>1106200043</v>
      </c>
    </row>
    <row r="28" spans="1:5" ht="15">
      <c r="A28" t="s">
        <v>40</v>
      </c>
      <c r="B28" t="s">
        <v>249</v>
      </c>
      <c r="C28" s="91">
        <v>110620004701</v>
      </c>
      <c r="E28" s="87">
        <f t="shared" si="0"/>
        <v>1106200047</v>
      </c>
    </row>
    <row r="29" spans="1:5" ht="15">
      <c r="A29" t="s">
        <v>41</v>
      </c>
      <c r="B29" t="s">
        <v>861</v>
      </c>
      <c r="C29" s="91">
        <v>110620004801</v>
      </c>
      <c r="E29" s="87">
        <f t="shared" si="0"/>
        <v>1106200048</v>
      </c>
    </row>
    <row r="30" spans="1:5" ht="15">
      <c r="A30" t="s">
        <v>183</v>
      </c>
      <c r="B30" t="s">
        <v>862</v>
      </c>
      <c r="C30" s="91">
        <v>110620005401</v>
      </c>
      <c r="E30" s="87">
        <f t="shared" si="0"/>
        <v>1106200054</v>
      </c>
    </row>
    <row r="31" spans="1:5" ht="15">
      <c r="A31" t="s">
        <v>863</v>
      </c>
      <c r="B31" t="s">
        <v>864</v>
      </c>
      <c r="C31" s="91">
        <v>110620005701</v>
      </c>
      <c r="E31" s="87">
        <f t="shared" si="0"/>
        <v>1106200057</v>
      </c>
    </row>
    <row r="32" spans="1:5" ht="15">
      <c r="A32" t="s">
        <v>141</v>
      </c>
      <c r="B32" t="s">
        <v>865</v>
      </c>
      <c r="C32" s="91">
        <v>110883007301</v>
      </c>
      <c r="E32" s="87">
        <f t="shared" si="0"/>
        <v>1108830073</v>
      </c>
    </row>
    <row r="33" spans="1:5" ht="15">
      <c r="A33" t="s">
        <v>866</v>
      </c>
      <c r="B33" t="s">
        <v>867</v>
      </c>
      <c r="C33" s="91">
        <v>110883011301</v>
      </c>
      <c r="E33" s="87">
        <f t="shared" si="0"/>
        <v>1108830113</v>
      </c>
    </row>
    <row r="34" spans="1:5" ht="15">
      <c r="A34" t="s">
        <v>868</v>
      </c>
      <c r="B34" t="s">
        <v>869</v>
      </c>
      <c r="C34" s="91">
        <v>110883011901</v>
      </c>
      <c r="E34" s="87">
        <f t="shared" si="0"/>
        <v>1108830119</v>
      </c>
    </row>
    <row r="35" spans="1:5" ht="15">
      <c r="A35" t="s">
        <v>870</v>
      </c>
      <c r="B35" t="s">
        <v>871</v>
      </c>
      <c r="C35" s="91">
        <v>110883012201</v>
      </c>
      <c r="E35" s="87">
        <f t="shared" si="0"/>
        <v>1108830122</v>
      </c>
    </row>
    <row r="36" spans="1:5" ht="15">
      <c r="A36" t="s">
        <v>42</v>
      </c>
      <c r="B36" t="s">
        <v>872</v>
      </c>
      <c r="C36" s="91">
        <v>110883012601</v>
      </c>
      <c r="E36" s="87">
        <f t="shared" si="0"/>
        <v>1108830126</v>
      </c>
    </row>
    <row r="37" spans="1:5" ht="15">
      <c r="A37" t="s">
        <v>43</v>
      </c>
      <c r="B37" t="s">
        <v>873</v>
      </c>
      <c r="C37" s="91">
        <v>110883013101</v>
      </c>
      <c r="E37" s="87">
        <f t="shared" si="0"/>
        <v>1108830131</v>
      </c>
    </row>
    <row r="38" spans="1:5" ht="15">
      <c r="A38" t="s">
        <v>44</v>
      </c>
      <c r="B38" t="s">
        <v>874</v>
      </c>
      <c r="C38" s="91">
        <v>110883014401</v>
      </c>
      <c r="E38" s="87">
        <f t="shared" si="0"/>
        <v>1108830144</v>
      </c>
    </row>
    <row r="39" spans="1:5" ht="15">
      <c r="A39" t="s">
        <v>45</v>
      </c>
      <c r="B39" t="s">
        <v>875</v>
      </c>
      <c r="C39" s="91">
        <v>110883015401</v>
      </c>
      <c r="E39" s="87">
        <f t="shared" si="0"/>
        <v>1108830154</v>
      </c>
    </row>
    <row r="40" spans="1:5" ht="15">
      <c r="A40" t="s">
        <v>142</v>
      </c>
      <c r="B40" t="s">
        <v>876</v>
      </c>
      <c r="C40" s="91">
        <v>110883016801</v>
      </c>
      <c r="E40" s="87">
        <f t="shared" si="0"/>
        <v>1108830168</v>
      </c>
    </row>
    <row r="41" spans="1:5" ht="15">
      <c r="A41" t="s">
        <v>136</v>
      </c>
      <c r="B41" t="s">
        <v>877</v>
      </c>
      <c r="C41" s="91">
        <v>110883016901</v>
      </c>
      <c r="E41" s="87">
        <f t="shared" si="0"/>
        <v>1108830169</v>
      </c>
    </row>
    <row r="42" spans="1:5" ht="15">
      <c r="A42" t="s">
        <v>138</v>
      </c>
      <c r="B42" t="s">
        <v>182</v>
      </c>
      <c r="C42" s="91">
        <v>110883017301</v>
      </c>
      <c r="E42" s="87">
        <f t="shared" si="0"/>
        <v>1108830173</v>
      </c>
    </row>
    <row r="43" spans="1:5" ht="15">
      <c r="A43" t="s">
        <v>137</v>
      </c>
      <c r="B43" t="s">
        <v>878</v>
      </c>
      <c r="C43" s="91">
        <v>110883017401</v>
      </c>
      <c r="E43" s="87">
        <f t="shared" si="0"/>
        <v>1108830174</v>
      </c>
    </row>
    <row r="44" spans="1:5" ht="15">
      <c r="A44" t="s">
        <v>167</v>
      </c>
      <c r="B44" t="s">
        <v>879</v>
      </c>
      <c r="C44" s="91">
        <v>110883017501</v>
      </c>
      <c r="E44" s="87">
        <f t="shared" si="0"/>
        <v>1108830175</v>
      </c>
    </row>
    <row r="45" spans="1:5" ht="15">
      <c r="A45" t="s">
        <v>47</v>
      </c>
      <c r="B45" t="s">
        <v>170</v>
      </c>
      <c r="C45" s="91">
        <v>110976000201</v>
      </c>
      <c r="E45" s="87">
        <f t="shared" si="0"/>
        <v>1109760002</v>
      </c>
    </row>
    <row r="46" spans="1:5" ht="15">
      <c r="A46" t="s">
        <v>48</v>
      </c>
      <c r="B46" t="s">
        <v>880</v>
      </c>
      <c r="C46" s="91">
        <v>110976000301</v>
      </c>
      <c r="E46" s="87">
        <f t="shared" si="0"/>
        <v>1109760003</v>
      </c>
    </row>
    <row r="47" spans="1:5" ht="15">
      <c r="A47" t="s">
        <v>49</v>
      </c>
      <c r="B47" t="s">
        <v>881</v>
      </c>
      <c r="C47" s="91">
        <v>110976000601</v>
      </c>
      <c r="E47" s="87">
        <f t="shared" si="0"/>
        <v>1109760006</v>
      </c>
    </row>
    <row r="48" spans="1:5" ht="15">
      <c r="A48" t="s">
        <v>155</v>
      </c>
      <c r="B48" t="s">
        <v>882</v>
      </c>
      <c r="C48" s="91">
        <v>110976000701</v>
      </c>
      <c r="E48" s="87">
        <f t="shared" si="0"/>
        <v>1109760007</v>
      </c>
    </row>
    <row r="49" spans="1:5" ht="15">
      <c r="A49" t="s">
        <v>883</v>
      </c>
      <c r="B49" t="s">
        <v>884</v>
      </c>
      <c r="C49" s="91">
        <v>110976001501</v>
      </c>
      <c r="E49" s="87">
        <f t="shared" si="0"/>
        <v>1109760015</v>
      </c>
    </row>
    <row r="50" spans="1:5" ht="15">
      <c r="A50" t="s">
        <v>885</v>
      </c>
      <c r="B50" t="s">
        <v>886</v>
      </c>
      <c r="C50" s="91">
        <v>110976001801</v>
      </c>
      <c r="E50" s="87">
        <f t="shared" si="0"/>
        <v>1109760018</v>
      </c>
    </row>
    <row r="51" spans="1:5" ht="15">
      <c r="A51" t="s">
        <v>887</v>
      </c>
      <c r="B51" t="s">
        <v>888</v>
      </c>
      <c r="C51" s="91">
        <v>110976001901</v>
      </c>
      <c r="E51" s="87">
        <f t="shared" si="0"/>
        <v>1109760019</v>
      </c>
    </row>
    <row r="52" spans="1:5" ht="15">
      <c r="A52" t="s">
        <v>50</v>
      </c>
      <c r="B52" t="s">
        <v>164</v>
      </c>
      <c r="C52" s="91">
        <v>111055001601</v>
      </c>
      <c r="E52" s="87">
        <f t="shared" si="0"/>
        <v>1110550016</v>
      </c>
    </row>
    <row r="53" spans="1:5" ht="15">
      <c r="A53" t="s">
        <v>889</v>
      </c>
      <c r="B53" t="s">
        <v>890</v>
      </c>
      <c r="C53" s="91">
        <v>111055004201</v>
      </c>
      <c r="E53" s="87">
        <f t="shared" si="0"/>
        <v>1110550042</v>
      </c>
    </row>
    <row r="54" spans="1:5" ht="15">
      <c r="A54" t="s">
        <v>891</v>
      </c>
      <c r="B54" t="s">
        <v>892</v>
      </c>
      <c r="C54" s="91">
        <v>111055008701</v>
      </c>
      <c r="E54" s="87">
        <f t="shared" si="0"/>
        <v>1110550087</v>
      </c>
    </row>
    <row r="55" spans="1:5" ht="15">
      <c r="A55" t="s">
        <v>893</v>
      </c>
      <c r="B55" t="s">
        <v>894</v>
      </c>
      <c r="C55" s="91">
        <v>111055009101</v>
      </c>
      <c r="E55" s="87">
        <f t="shared" si="0"/>
        <v>1110550091</v>
      </c>
    </row>
    <row r="56" spans="1:5" ht="15">
      <c r="A56" t="s">
        <v>51</v>
      </c>
      <c r="B56" t="s">
        <v>895</v>
      </c>
      <c r="C56" s="91">
        <v>111055011101</v>
      </c>
      <c r="E56" s="87">
        <f t="shared" si="0"/>
        <v>1110550111</v>
      </c>
    </row>
    <row r="57" spans="1:5" ht="15">
      <c r="A57" t="s">
        <v>896</v>
      </c>
      <c r="B57" t="s">
        <v>897</v>
      </c>
      <c r="C57" s="91">
        <v>111055015101</v>
      </c>
      <c r="E57" s="87">
        <f t="shared" si="0"/>
        <v>1110550151</v>
      </c>
    </row>
    <row r="58" spans="1:5" ht="15">
      <c r="A58" t="s">
        <v>178</v>
      </c>
      <c r="B58" t="s">
        <v>179</v>
      </c>
      <c r="C58" s="91">
        <v>111055018801</v>
      </c>
      <c r="E58" s="87">
        <f t="shared" si="0"/>
        <v>1110550188</v>
      </c>
    </row>
    <row r="59" spans="1:5" ht="15">
      <c r="A59" t="s">
        <v>52</v>
      </c>
      <c r="B59" t="s">
        <v>511</v>
      </c>
      <c r="C59" s="91">
        <v>111055020801</v>
      </c>
      <c r="E59" s="87">
        <f t="shared" si="0"/>
        <v>1110550208</v>
      </c>
    </row>
    <row r="60" spans="1:5" ht="15">
      <c r="A60" t="s">
        <v>151</v>
      </c>
      <c r="B60" t="s">
        <v>898</v>
      </c>
      <c r="C60" s="91">
        <v>111055022701</v>
      </c>
      <c r="E60" s="87">
        <f t="shared" si="0"/>
        <v>1110550227</v>
      </c>
    </row>
    <row r="61" spans="1:5" ht="15">
      <c r="A61" t="s">
        <v>53</v>
      </c>
      <c r="B61" t="s">
        <v>899</v>
      </c>
      <c r="C61" s="91">
        <v>111055023701</v>
      </c>
      <c r="E61" s="87">
        <f t="shared" si="0"/>
        <v>1110550237</v>
      </c>
    </row>
    <row r="62" spans="1:5" ht="15">
      <c r="A62" t="s">
        <v>54</v>
      </c>
      <c r="B62" t="s">
        <v>900</v>
      </c>
      <c r="C62" s="91">
        <v>111131003001</v>
      </c>
      <c r="E62" s="87">
        <f t="shared" si="0"/>
        <v>1111310030</v>
      </c>
    </row>
    <row r="63" spans="1:5" ht="15">
      <c r="A63" t="s">
        <v>55</v>
      </c>
      <c r="B63" t="s">
        <v>901</v>
      </c>
      <c r="C63" s="91">
        <v>111131005701</v>
      </c>
      <c r="E63" s="87">
        <f t="shared" si="0"/>
        <v>1111310057</v>
      </c>
    </row>
    <row r="64" spans="1:5" ht="15">
      <c r="A64" t="s">
        <v>56</v>
      </c>
      <c r="B64" t="s">
        <v>902</v>
      </c>
      <c r="C64" s="91">
        <v>111131006201</v>
      </c>
      <c r="E64" s="87">
        <f t="shared" si="0"/>
        <v>1111310062</v>
      </c>
    </row>
    <row r="65" spans="1:5" ht="15">
      <c r="A65" t="s">
        <v>31</v>
      </c>
      <c r="B65" t="s">
        <v>903</v>
      </c>
      <c r="C65" s="91">
        <v>111131007101</v>
      </c>
      <c r="E65" s="87">
        <f t="shared" si="0"/>
        <v>1111310071</v>
      </c>
    </row>
    <row r="66" spans="1:5" ht="15">
      <c r="A66" t="s">
        <v>57</v>
      </c>
      <c r="B66" t="s">
        <v>904</v>
      </c>
      <c r="C66" s="91">
        <v>111131007801</v>
      </c>
      <c r="E66" s="87">
        <f aca="true" t="shared" si="1" ref="E66:E129">VALUE(LEFT(C66,10))</f>
        <v>1111310078</v>
      </c>
    </row>
    <row r="67" spans="1:5" ht="15">
      <c r="A67" t="s">
        <v>144</v>
      </c>
      <c r="B67" t="s">
        <v>905</v>
      </c>
      <c r="C67" s="91">
        <v>111131008301</v>
      </c>
      <c r="E67" s="87">
        <f t="shared" si="1"/>
        <v>1111310083</v>
      </c>
    </row>
    <row r="68" spans="1:5" ht="15">
      <c r="A68" t="s">
        <v>58</v>
      </c>
      <c r="B68" t="s">
        <v>906</v>
      </c>
      <c r="C68" s="91">
        <v>111131008401</v>
      </c>
      <c r="E68" s="87">
        <f t="shared" si="1"/>
        <v>1111310084</v>
      </c>
    </row>
    <row r="69" spans="1:5" ht="15">
      <c r="A69" t="s">
        <v>148</v>
      </c>
      <c r="B69" t="s">
        <v>907</v>
      </c>
      <c r="C69" s="91">
        <v>111131010201</v>
      </c>
      <c r="E69" s="87">
        <f t="shared" si="1"/>
        <v>1111310102</v>
      </c>
    </row>
    <row r="70" spans="1:5" ht="15">
      <c r="A70" t="s">
        <v>59</v>
      </c>
      <c r="B70" t="s">
        <v>908</v>
      </c>
      <c r="C70" s="91">
        <v>111131011001</v>
      </c>
      <c r="E70" s="87">
        <f t="shared" si="1"/>
        <v>1111310110</v>
      </c>
    </row>
    <row r="71" spans="1:5" ht="15">
      <c r="A71" t="s">
        <v>60</v>
      </c>
      <c r="B71" t="s">
        <v>909</v>
      </c>
      <c r="C71" s="91">
        <v>111131011401</v>
      </c>
      <c r="E71" s="87">
        <f t="shared" si="1"/>
        <v>1111310114</v>
      </c>
    </row>
    <row r="72" spans="1:5" ht="15">
      <c r="A72" t="s">
        <v>61</v>
      </c>
      <c r="B72" t="s">
        <v>910</v>
      </c>
      <c r="C72" s="91">
        <v>111131011901</v>
      </c>
      <c r="E72" s="87">
        <f t="shared" si="1"/>
        <v>1111310119</v>
      </c>
    </row>
    <row r="73" spans="1:5" ht="15">
      <c r="A73" t="s">
        <v>62</v>
      </c>
      <c r="B73" t="s">
        <v>911</v>
      </c>
      <c r="C73" s="91">
        <v>111131012501</v>
      </c>
      <c r="E73" s="87">
        <f t="shared" si="1"/>
        <v>1111310125</v>
      </c>
    </row>
    <row r="74" spans="1:5" ht="15">
      <c r="A74" t="s">
        <v>63</v>
      </c>
      <c r="B74" t="s">
        <v>912</v>
      </c>
      <c r="C74" s="91">
        <v>111131012601</v>
      </c>
      <c r="E74" s="87">
        <f t="shared" si="1"/>
        <v>1111310126</v>
      </c>
    </row>
    <row r="75" spans="1:5" ht="15">
      <c r="A75" t="s">
        <v>172</v>
      </c>
      <c r="B75" t="s">
        <v>913</v>
      </c>
      <c r="C75" s="91">
        <v>111131012801</v>
      </c>
      <c r="E75" s="87">
        <f t="shared" si="1"/>
        <v>1111310128</v>
      </c>
    </row>
    <row r="76" spans="1:5" ht="15">
      <c r="A76" t="s">
        <v>914</v>
      </c>
      <c r="B76" t="s">
        <v>915</v>
      </c>
      <c r="C76" s="91">
        <v>111131013501</v>
      </c>
      <c r="E76" s="87">
        <f t="shared" si="1"/>
        <v>1111310135</v>
      </c>
    </row>
    <row r="77" spans="1:5" ht="15">
      <c r="A77" t="s">
        <v>916</v>
      </c>
      <c r="B77" t="s">
        <v>917</v>
      </c>
      <c r="C77" s="91">
        <v>111131014101</v>
      </c>
      <c r="E77" s="87">
        <f t="shared" si="1"/>
        <v>1111310141</v>
      </c>
    </row>
    <row r="78" spans="1:5" ht="15">
      <c r="A78" t="s">
        <v>918</v>
      </c>
      <c r="B78" t="s">
        <v>919</v>
      </c>
      <c r="C78" s="91">
        <v>111131014701</v>
      </c>
      <c r="E78" s="87">
        <f t="shared" si="1"/>
        <v>1111310147</v>
      </c>
    </row>
    <row r="79" spans="1:5" ht="15">
      <c r="A79" t="s">
        <v>920</v>
      </c>
      <c r="B79" t="s">
        <v>921</v>
      </c>
      <c r="C79" s="91">
        <v>111131014801</v>
      </c>
      <c r="E79" s="87">
        <f t="shared" si="1"/>
        <v>1111310148</v>
      </c>
    </row>
    <row r="80" spans="1:5" ht="15">
      <c r="A80" t="s">
        <v>922</v>
      </c>
      <c r="B80" t="s">
        <v>923</v>
      </c>
      <c r="C80" s="91">
        <v>111131014901</v>
      </c>
      <c r="E80" s="87">
        <f t="shared" si="1"/>
        <v>1111310149</v>
      </c>
    </row>
    <row r="81" spans="1:5" ht="15">
      <c r="A81" t="s">
        <v>924</v>
      </c>
      <c r="B81" t="s">
        <v>925</v>
      </c>
      <c r="C81" s="91">
        <v>111131015101</v>
      </c>
      <c r="E81" s="87">
        <f t="shared" si="1"/>
        <v>1111310151</v>
      </c>
    </row>
    <row r="82" spans="1:5" ht="15">
      <c r="A82" t="s">
        <v>926</v>
      </c>
      <c r="B82" t="s">
        <v>927</v>
      </c>
      <c r="C82" s="91">
        <v>111131015901</v>
      </c>
      <c r="E82" s="87">
        <f t="shared" si="1"/>
        <v>1111310159</v>
      </c>
    </row>
    <row r="83" spans="1:5" ht="15">
      <c r="A83" t="s">
        <v>64</v>
      </c>
      <c r="B83" t="s">
        <v>928</v>
      </c>
      <c r="C83" s="91">
        <v>111403000101</v>
      </c>
      <c r="E83" s="87">
        <f t="shared" si="1"/>
        <v>1114030001</v>
      </c>
    </row>
    <row r="84" spans="1:5" ht="15">
      <c r="A84" t="s">
        <v>65</v>
      </c>
      <c r="B84" t="s">
        <v>929</v>
      </c>
      <c r="C84" s="91">
        <v>111403000401</v>
      </c>
      <c r="E84" s="87">
        <f t="shared" si="1"/>
        <v>1114030004</v>
      </c>
    </row>
    <row r="85" spans="1:5" ht="15">
      <c r="A85" t="s">
        <v>66</v>
      </c>
      <c r="B85" t="s">
        <v>930</v>
      </c>
      <c r="C85" s="91">
        <v>111403005501</v>
      </c>
      <c r="E85" s="87">
        <f t="shared" si="1"/>
        <v>1114030055</v>
      </c>
    </row>
    <row r="86" spans="1:5" ht="15">
      <c r="A86" t="s">
        <v>67</v>
      </c>
      <c r="B86" t="s">
        <v>931</v>
      </c>
      <c r="C86" s="91">
        <v>111403015101</v>
      </c>
      <c r="E86" s="87">
        <f t="shared" si="1"/>
        <v>1114030151</v>
      </c>
    </row>
    <row r="87" spans="1:5" ht="15">
      <c r="A87" t="s">
        <v>68</v>
      </c>
      <c r="B87" t="s">
        <v>932</v>
      </c>
      <c r="C87" s="91">
        <v>111403015301</v>
      </c>
      <c r="E87" s="87">
        <f t="shared" si="1"/>
        <v>1114030153</v>
      </c>
    </row>
    <row r="88" spans="1:5" ht="15">
      <c r="A88" t="s">
        <v>69</v>
      </c>
      <c r="B88" t="s">
        <v>933</v>
      </c>
      <c r="C88" s="91">
        <v>111403015601</v>
      </c>
      <c r="E88" s="87">
        <f t="shared" si="1"/>
        <v>1114030156</v>
      </c>
    </row>
    <row r="89" spans="1:5" ht="15">
      <c r="A89" t="s">
        <v>70</v>
      </c>
      <c r="B89" t="s">
        <v>934</v>
      </c>
      <c r="C89" s="91">
        <v>111403016201</v>
      </c>
      <c r="E89" s="87">
        <f t="shared" si="1"/>
        <v>1114030162</v>
      </c>
    </row>
    <row r="90" spans="1:5" ht="15">
      <c r="A90" t="s">
        <v>71</v>
      </c>
      <c r="B90" t="s">
        <v>935</v>
      </c>
      <c r="C90" s="91">
        <v>111403016401</v>
      </c>
      <c r="E90" s="87">
        <f t="shared" si="1"/>
        <v>1114030164</v>
      </c>
    </row>
    <row r="91" spans="1:5" ht="15">
      <c r="A91" t="s">
        <v>72</v>
      </c>
      <c r="B91" t="s">
        <v>936</v>
      </c>
      <c r="C91" s="91">
        <v>111403016601</v>
      </c>
      <c r="E91" s="87">
        <f t="shared" si="1"/>
        <v>1114030166</v>
      </c>
    </row>
    <row r="92" spans="1:5" ht="15">
      <c r="A92" t="s">
        <v>937</v>
      </c>
      <c r="B92" t="s">
        <v>938</v>
      </c>
      <c r="C92" s="91">
        <v>111403017401</v>
      </c>
      <c r="E92" s="87">
        <f t="shared" si="1"/>
        <v>1114030174</v>
      </c>
    </row>
    <row r="93" spans="1:5" ht="15">
      <c r="A93" t="s">
        <v>169</v>
      </c>
      <c r="B93" t="s">
        <v>145</v>
      </c>
      <c r="C93" s="91">
        <v>111403017701</v>
      </c>
      <c r="E93" s="87">
        <f t="shared" si="1"/>
        <v>1114030177</v>
      </c>
    </row>
    <row r="94" spans="1:5" ht="15">
      <c r="A94" t="s">
        <v>73</v>
      </c>
      <c r="B94" t="s">
        <v>939</v>
      </c>
      <c r="C94" s="91">
        <v>111403017901</v>
      </c>
      <c r="E94" s="87">
        <f t="shared" si="1"/>
        <v>1114030179</v>
      </c>
    </row>
    <row r="95" spans="1:5" ht="15">
      <c r="A95" t="s">
        <v>158</v>
      </c>
      <c r="B95" t="s">
        <v>940</v>
      </c>
      <c r="C95" s="91">
        <v>111403018201</v>
      </c>
      <c r="E95" s="87">
        <f t="shared" si="1"/>
        <v>1114030182</v>
      </c>
    </row>
    <row r="96" spans="1:5" ht="15">
      <c r="A96" t="s">
        <v>153</v>
      </c>
      <c r="B96" t="s">
        <v>941</v>
      </c>
      <c r="C96" s="91">
        <v>111403018301</v>
      </c>
      <c r="E96" s="87">
        <f t="shared" si="1"/>
        <v>1114030183</v>
      </c>
    </row>
    <row r="97" spans="1:5" ht="15">
      <c r="A97" t="s">
        <v>942</v>
      </c>
      <c r="B97" t="s">
        <v>901</v>
      </c>
      <c r="C97" s="91">
        <v>111403018401</v>
      </c>
      <c r="E97" s="87">
        <f t="shared" si="1"/>
        <v>1114030184</v>
      </c>
    </row>
    <row r="98" spans="1:5" ht="15">
      <c r="A98" t="s">
        <v>150</v>
      </c>
      <c r="B98" t="s">
        <v>943</v>
      </c>
      <c r="C98" s="91">
        <v>111403019001</v>
      </c>
      <c r="E98" s="87">
        <f t="shared" si="1"/>
        <v>1114030190</v>
      </c>
    </row>
    <row r="99" spans="1:5" ht="15">
      <c r="A99" t="s">
        <v>187</v>
      </c>
      <c r="B99" t="s">
        <v>944</v>
      </c>
      <c r="C99" s="91">
        <v>111403019101</v>
      </c>
      <c r="E99" s="87">
        <f t="shared" si="1"/>
        <v>1114030191</v>
      </c>
    </row>
    <row r="100" spans="1:5" ht="15">
      <c r="A100" t="s">
        <v>945</v>
      </c>
      <c r="B100" t="s">
        <v>946</v>
      </c>
      <c r="C100" s="91">
        <v>111403019501</v>
      </c>
      <c r="E100" s="87">
        <f t="shared" si="1"/>
        <v>1114030195</v>
      </c>
    </row>
    <row r="101" spans="1:5" ht="15">
      <c r="A101" t="s">
        <v>947</v>
      </c>
      <c r="B101" t="s">
        <v>948</v>
      </c>
      <c r="C101" s="91">
        <v>111508900101</v>
      </c>
      <c r="E101" s="87">
        <f t="shared" si="1"/>
        <v>1115089001</v>
      </c>
    </row>
    <row r="102" spans="1:5" ht="15">
      <c r="A102" t="s">
        <v>949</v>
      </c>
      <c r="B102" t="s">
        <v>950</v>
      </c>
      <c r="C102" s="91">
        <v>111508900201</v>
      </c>
      <c r="E102" s="87">
        <f t="shared" si="1"/>
        <v>1115089002</v>
      </c>
    </row>
    <row r="103" spans="1:5" ht="15">
      <c r="A103" t="s">
        <v>951</v>
      </c>
      <c r="B103" t="s">
        <v>952</v>
      </c>
      <c r="C103" s="91">
        <v>111698000801</v>
      </c>
      <c r="E103" s="87">
        <f t="shared" si="1"/>
        <v>1116980008</v>
      </c>
    </row>
    <row r="104" spans="1:5" ht="15">
      <c r="A104" t="s">
        <v>74</v>
      </c>
      <c r="B104" t="s">
        <v>953</v>
      </c>
      <c r="C104" s="91">
        <v>111698002101</v>
      </c>
      <c r="E104" s="87">
        <f t="shared" si="1"/>
        <v>1116980021</v>
      </c>
    </row>
    <row r="105" spans="1:5" ht="15">
      <c r="A105" t="s">
        <v>75</v>
      </c>
      <c r="B105" t="s">
        <v>954</v>
      </c>
      <c r="C105" s="91">
        <v>111698002501</v>
      </c>
      <c r="E105" s="87">
        <f t="shared" si="1"/>
        <v>1116980025</v>
      </c>
    </row>
    <row r="106" spans="1:5" ht="15">
      <c r="A106" t="s">
        <v>76</v>
      </c>
      <c r="B106" t="s">
        <v>955</v>
      </c>
      <c r="C106" s="91">
        <v>111698003101</v>
      </c>
      <c r="E106" s="87">
        <f t="shared" si="1"/>
        <v>1116980031</v>
      </c>
    </row>
    <row r="107" spans="1:5" ht="15">
      <c r="A107" t="s">
        <v>77</v>
      </c>
      <c r="B107" t="s">
        <v>956</v>
      </c>
      <c r="C107" s="91">
        <v>111698003301</v>
      </c>
      <c r="E107" s="87">
        <f t="shared" si="1"/>
        <v>1116980033</v>
      </c>
    </row>
    <row r="108" spans="1:5" ht="15">
      <c r="A108" t="s">
        <v>78</v>
      </c>
      <c r="B108" t="s">
        <v>882</v>
      </c>
      <c r="C108" s="91">
        <v>111698003401</v>
      </c>
      <c r="E108" s="87">
        <f t="shared" si="1"/>
        <v>1116980034</v>
      </c>
    </row>
    <row r="109" spans="1:5" ht="15">
      <c r="A109" t="s">
        <v>79</v>
      </c>
      <c r="B109" t="s">
        <v>957</v>
      </c>
      <c r="C109" s="91">
        <v>111698003501</v>
      </c>
      <c r="E109" s="87">
        <f t="shared" si="1"/>
        <v>1116980035</v>
      </c>
    </row>
    <row r="110" spans="1:5" ht="15">
      <c r="A110" t="s">
        <v>134</v>
      </c>
      <c r="B110" t="s">
        <v>958</v>
      </c>
      <c r="C110" s="91">
        <v>111698003801</v>
      </c>
      <c r="E110" s="87">
        <f t="shared" si="1"/>
        <v>1116980038</v>
      </c>
    </row>
    <row r="111" spans="1:5" ht="15">
      <c r="A111" t="s">
        <v>80</v>
      </c>
      <c r="B111" t="s">
        <v>905</v>
      </c>
      <c r="C111" s="91">
        <v>111707001101</v>
      </c>
      <c r="E111" s="87">
        <f t="shared" si="1"/>
        <v>1117070011</v>
      </c>
    </row>
    <row r="112" spans="1:5" ht="15">
      <c r="A112" t="s">
        <v>81</v>
      </c>
      <c r="B112" t="s">
        <v>959</v>
      </c>
      <c r="C112" s="91">
        <v>111707001601</v>
      </c>
      <c r="E112" s="87">
        <f t="shared" si="1"/>
        <v>1117070016</v>
      </c>
    </row>
    <row r="113" spans="1:5" ht="15">
      <c r="A113" t="s">
        <v>82</v>
      </c>
      <c r="B113" t="s">
        <v>960</v>
      </c>
      <c r="C113" s="91">
        <v>111707001801</v>
      </c>
      <c r="E113" s="87">
        <f t="shared" si="1"/>
        <v>1117070018</v>
      </c>
    </row>
    <row r="114" spans="1:5" ht="15">
      <c r="A114" t="s">
        <v>83</v>
      </c>
      <c r="B114" t="s">
        <v>961</v>
      </c>
      <c r="C114" s="91">
        <v>111707002101</v>
      </c>
      <c r="E114" s="87">
        <f t="shared" si="1"/>
        <v>1117070021</v>
      </c>
    </row>
    <row r="115" spans="1:5" ht="15">
      <c r="A115" t="s">
        <v>84</v>
      </c>
      <c r="B115" t="s">
        <v>962</v>
      </c>
      <c r="C115" s="91">
        <v>111707002201</v>
      </c>
      <c r="E115" s="87">
        <f t="shared" si="1"/>
        <v>1117070022</v>
      </c>
    </row>
    <row r="116" spans="1:5" ht="15">
      <c r="A116" t="s">
        <v>85</v>
      </c>
      <c r="B116" t="s">
        <v>963</v>
      </c>
      <c r="C116" s="91">
        <v>111707002301</v>
      </c>
      <c r="E116" s="87">
        <f t="shared" si="1"/>
        <v>1117070023</v>
      </c>
    </row>
    <row r="117" spans="1:5" ht="15">
      <c r="A117" t="s">
        <v>86</v>
      </c>
      <c r="B117" t="s">
        <v>964</v>
      </c>
      <c r="C117" s="91">
        <v>111707002401</v>
      </c>
      <c r="E117" s="87">
        <f t="shared" si="1"/>
        <v>1117070024</v>
      </c>
    </row>
    <row r="118" spans="1:5" ht="15">
      <c r="A118" t="s">
        <v>965</v>
      </c>
      <c r="B118" t="s">
        <v>966</v>
      </c>
      <c r="C118" s="91">
        <v>111707002501</v>
      </c>
      <c r="E118" s="87">
        <f t="shared" si="1"/>
        <v>1117070025</v>
      </c>
    </row>
    <row r="119" spans="1:5" ht="15">
      <c r="A119" t="s">
        <v>967</v>
      </c>
      <c r="B119" t="s">
        <v>968</v>
      </c>
      <c r="C119" s="91">
        <v>111707900101</v>
      </c>
      <c r="E119" s="87">
        <f t="shared" si="1"/>
        <v>1117079001</v>
      </c>
    </row>
    <row r="120" spans="1:5" ht="15">
      <c r="A120" t="s">
        <v>87</v>
      </c>
      <c r="B120" t="s">
        <v>969</v>
      </c>
      <c r="C120" s="91">
        <v>111754000301</v>
      </c>
      <c r="E120" s="87">
        <f t="shared" si="1"/>
        <v>1117540003</v>
      </c>
    </row>
    <row r="121" spans="1:5" ht="15">
      <c r="A121" t="s">
        <v>88</v>
      </c>
      <c r="B121" t="s">
        <v>970</v>
      </c>
      <c r="C121" s="91">
        <v>111754001501</v>
      </c>
      <c r="E121" s="87">
        <f t="shared" si="1"/>
        <v>1117540015</v>
      </c>
    </row>
    <row r="122" spans="1:5" ht="15">
      <c r="A122" t="s">
        <v>89</v>
      </c>
      <c r="B122" t="s">
        <v>971</v>
      </c>
      <c r="C122" s="91">
        <v>111754002101</v>
      </c>
      <c r="E122" s="87">
        <f t="shared" si="1"/>
        <v>1117540021</v>
      </c>
    </row>
    <row r="123" spans="1:5" ht="15">
      <c r="A123" t="s">
        <v>90</v>
      </c>
      <c r="B123" t="s">
        <v>972</v>
      </c>
      <c r="C123" s="91">
        <v>111754002201</v>
      </c>
      <c r="E123" s="87">
        <f t="shared" si="1"/>
        <v>1117540022</v>
      </c>
    </row>
    <row r="124" spans="1:5" ht="15">
      <c r="A124" t="s">
        <v>91</v>
      </c>
      <c r="B124" t="s">
        <v>602</v>
      </c>
      <c r="C124" s="91">
        <v>111754002701</v>
      </c>
      <c r="E124" s="87">
        <f t="shared" si="1"/>
        <v>1117540027</v>
      </c>
    </row>
    <row r="125" spans="1:5" ht="15">
      <c r="A125" t="s">
        <v>92</v>
      </c>
      <c r="B125" t="s">
        <v>973</v>
      </c>
      <c r="C125" s="91">
        <v>111754002801</v>
      </c>
      <c r="E125" s="87">
        <f t="shared" si="1"/>
        <v>1117540028</v>
      </c>
    </row>
    <row r="126" spans="1:5" ht="15">
      <c r="A126" t="s">
        <v>157</v>
      </c>
      <c r="B126" t="s">
        <v>974</v>
      </c>
      <c r="C126" s="91">
        <v>111754002901</v>
      </c>
      <c r="E126" s="87">
        <f t="shared" si="1"/>
        <v>1117540029</v>
      </c>
    </row>
    <row r="127" spans="1:5" ht="15">
      <c r="A127" t="s">
        <v>93</v>
      </c>
      <c r="B127" t="s">
        <v>975</v>
      </c>
      <c r="C127" s="91">
        <v>111754003001</v>
      </c>
      <c r="E127" s="87">
        <f t="shared" si="1"/>
        <v>1117540030</v>
      </c>
    </row>
    <row r="128" spans="1:5" ht="15">
      <c r="A128" t="s">
        <v>177</v>
      </c>
      <c r="B128" t="s">
        <v>976</v>
      </c>
      <c r="C128" s="91">
        <v>111754003301</v>
      </c>
      <c r="E128" s="87">
        <f t="shared" si="1"/>
        <v>1117540033</v>
      </c>
    </row>
    <row r="129" spans="1:5" ht="15">
      <c r="A129" t="s">
        <v>94</v>
      </c>
      <c r="B129" t="s">
        <v>977</v>
      </c>
      <c r="C129" s="91">
        <v>111754003501</v>
      </c>
      <c r="E129" s="87">
        <f t="shared" si="1"/>
        <v>1117540035</v>
      </c>
    </row>
    <row r="130" spans="1:5" ht="15">
      <c r="A130" t="s">
        <v>95</v>
      </c>
      <c r="B130" t="s">
        <v>978</v>
      </c>
      <c r="C130" s="91">
        <v>111754003601</v>
      </c>
      <c r="E130" s="87">
        <f aca="true" t="shared" si="2" ref="E130:E193">VALUE(LEFT(C130,10))</f>
        <v>1117540036</v>
      </c>
    </row>
    <row r="131" spans="1:5" ht="15">
      <c r="A131" t="s">
        <v>143</v>
      </c>
      <c r="B131" t="s">
        <v>979</v>
      </c>
      <c r="C131" s="91">
        <v>111754003701</v>
      </c>
      <c r="E131" s="87">
        <f t="shared" si="2"/>
        <v>1117540037</v>
      </c>
    </row>
    <row r="132" spans="1:5" ht="15">
      <c r="A132" t="s">
        <v>188</v>
      </c>
      <c r="B132" t="s">
        <v>980</v>
      </c>
      <c r="C132" s="91">
        <v>111754003801</v>
      </c>
      <c r="E132" s="87">
        <f t="shared" si="2"/>
        <v>1117540038</v>
      </c>
    </row>
    <row r="133" spans="1:5" ht="15">
      <c r="A133" t="s">
        <v>186</v>
      </c>
      <c r="B133" t="s">
        <v>981</v>
      </c>
      <c r="C133" s="91">
        <v>111754003901</v>
      </c>
      <c r="E133" s="87">
        <f t="shared" si="2"/>
        <v>1117540039</v>
      </c>
    </row>
    <row r="134" spans="1:5" ht="15">
      <c r="A134" t="s">
        <v>982</v>
      </c>
      <c r="B134" t="s">
        <v>983</v>
      </c>
      <c r="C134" s="91">
        <v>111757000201</v>
      </c>
      <c r="E134" s="87">
        <f t="shared" si="2"/>
        <v>1117570002</v>
      </c>
    </row>
    <row r="135" spans="1:5" ht="15">
      <c r="A135" t="s">
        <v>129</v>
      </c>
      <c r="B135" t="s">
        <v>984</v>
      </c>
      <c r="C135" s="91">
        <v>111757004501</v>
      </c>
      <c r="E135" s="87">
        <f t="shared" si="2"/>
        <v>1117570045</v>
      </c>
    </row>
    <row r="136" spans="1:5" ht="15">
      <c r="A136" t="s">
        <v>46</v>
      </c>
      <c r="B136" t="s">
        <v>877</v>
      </c>
      <c r="C136" s="91">
        <v>111757004701</v>
      </c>
      <c r="E136" s="87">
        <f t="shared" si="2"/>
        <v>1117570047</v>
      </c>
    </row>
    <row r="137" spans="1:5" ht="15">
      <c r="A137" t="s">
        <v>96</v>
      </c>
      <c r="B137" t="s">
        <v>985</v>
      </c>
      <c r="C137" s="91">
        <v>111757005001</v>
      </c>
      <c r="E137" s="87">
        <f t="shared" si="2"/>
        <v>1117570050</v>
      </c>
    </row>
    <row r="138" spans="1:5" ht="15">
      <c r="A138" t="s">
        <v>97</v>
      </c>
      <c r="B138" t="s">
        <v>986</v>
      </c>
      <c r="C138" s="91">
        <v>111757006801</v>
      </c>
      <c r="E138" s="87">
        <f t="shared" si="2"/>
        <v>1117570068</v>
      </c>
    </row>
    <row r="139" spans="1:5" ht="15">
      <c r="A139" t="s">
        <v>98</v>
      </c>
      <c r="B139" t="s">
        <v>267</v>
      </c>
      <c r="C139" s="91">
        <v>111757007901</v>
      </c>
      <c r="E139" s="87">
        <f t="shared" si="2"/>
        <v>1117570079</v>
      </c>
    </row>
    <row r="140" spans="1:5" ht="15">
      <c r="A140" t="s">
        <v>149</v>
      </c>
      <c r="B140" t="s">
        <v>987</v>
      </c>
      <c r="C140" s="91">
        <v>111757008401</v>
      </c>
      <c r="E140" s="87">
        <f t="shared" si="2"/>
        <v>1117570084</v>
      </c>
    </row>
    <row r="141" spans="1:5" ht="15">
      <c r="A141" t="s">
        <v>99</v>
      </c>
      <c r="B141" t="s">
        <v>988</v>
      </c>
      <c r="C141" s="91">
        <v>111893000101</v>
      </c>
      <c r="E141" s="87">
        <f t="shared" si="2"/>
        <v>1118930001</v>
      </c>
    </row>
    <row r="142" spans="1:5" ht="15">
      <c r="A142" t="s">
        <v>100</v>
      </c>
      <c r="B142" t="s">
        <v>989</v>
      </c>
      <c r="C142" s="91">
        <v>111893000301</v>
      </c>
      <c r="E142" s="87">
        <f t="shared" si="2"/>
        <v>1118930003</v>
      </c>
    </row>
    <row r="143" spans="1:5" ht="15">
      <c r="A143" t="s">
        <v>101</v>
      </c>
      <c r="B143" t="s">
        <v>990</v>
      </c>
      <c r="C143" s="91">
        <v>111893000901</v>
      </c>
      <c r="E143" s="87">
        <f t="shared" si="2"/>
        <v>1118930009</v>
      </c>
    </row>
    <row r="144" spans="1:5" ht="15">
      <c r="A144" t="s">
        <v>102</v>
      </c>
      <c r="B144" t="s">
        <v>991</v>
      </c>
      <c r="C144" s="91">
        <v>111893002401</v>
      </c>
      <c r="E144" s="87">
        <f t="shared" si="2"/>
        <v>1118930024</v>
      </c>
    </row>
    <row r="145" spans="1:5" ht="15">
      <c r="A145" t="s">
        <v>103</v>
      </c>
      <c r="B145" t="s">
        <v>992</v>
      </c>
      <c r="C145" s="91">
        <v>111893003101</v>
      </c>
      <c r="E145" s="87">
        <f t="shared" si="2"/>
        <v>1118930031</v>
      </c>
    </row>
    <row r="146" spans="1:5" ht="15">
      <c r="A146" t="s">
        <v>104</v>
      </c>
      <c r="B146" t="s">
        <v>993</v>
      </c>
      <c r="C146" s="91">
        <v>111893004601</v>
      </c>
      <c r="E146" s="87">
        <f t="shared" si="2"/>
        <v>1118930046</v>
      </c>
    </row>
    <row r="147" spans="1:5" ht="15">
      <c r="A147" t="s">
        <v>105</v>
      </c>
      <c r="B147" t="s">
        <v>994</v>
      </c>
      <c r="C147" s="91">
        <v>111893004901</v>
      </c>
      <c r="E147" s="87">
        <f t="shared" si="2"/>
        <v>1118930049</v>
      </c>
    </row>
    <row r="148" spans="1:5" ht="15">
      <c r="A148" t="s">
        <v>106</v>
      </c>
      <c r="B148" t="s">
        <v>995</v>
      </c>
      <c r="C148" s="91">
        <v>111893005201</v>
      </c>
      <c r="E148" s="87">
        <f t="shared" si="2"/>
        <v>1118930052</v>
      </c>
    </row>
    <row r="149" spans="1:5" ht="15">
      <c r="A149" t="s">
        <v>107</v>
      </c>
      <c r="B149" t="s">
        <v>996</v>
      </c>
      <c r="C149" s="91">
        <v>111893005301</v>
      </c>
      <c r="E149" s="87">
        <f t="shared" si="2"/>
        <v>1118930053</v>
      </c>
    </row>
    <row r="150" spans="1:5" ht="15">
      <c r="A150" t="s">
        <v>108</v>
      </c>
      <c r="B150" t="s">
        <v>997</v>
      </c>
      <c r="C150" s="91">
        <v>111893005401</v>
      </c>
      <c r="E150" s="87">
        <f t="shared" si="2"/>
        <v>1118930054</v>
      </c>
    </row>
    <row r="151" spans="1:5" ht="15">
      <c r="A151" t="s">
        <v>130</v>
      </c>
      <c r="B151" t="s">
        <v>998</v>
      </c>
      <c r="C151" s="91">
        <v>111893005601</v>
      </c>
      <c r="E151" s="87">
        <f t="shared" si="2"/>
        <v>1118930056</v>
      </c>
    </row>
    <row r="152" spans="1:5" ht="15">
      <c r="A152" t="s">
        <v>999</v>
      </c>
      <c r="B152" t="s">
        <v>1000</v>
      </c>
      <c r="C152" s="91">
        <v>111944003401</v>
      </c>
      <c r="E152" s="87">
        <f t="shared" si="2"/>
        <v>1119440034</v>
      </c>
    </row>
    <row r="153" spans="1:5" ht="15">
      <c r="A153" t="s">
        <v>1001</v>
      </c>
      <c r="B153" t="s">
        <v>1002</v>
      </c>
      <c r="C153" s="91">
        <v>111949000101</v>
      </c>
      <c r="E153" s="87">
        <f t="shared" si="2"/>
        <v>1119490001</v>
      </c>
    </row>
    <row r="154" spans="1:5" ht="15">
      <c r="A154" t="s">
        <v>1003</v>
      </c>
      <c r="B154" t="s">
        <v>1004</v>
      </c>
      <c r="C154" s="91">
        <v>111949000301</v>
      </c>
      <c r="E154" s="87">
        <f t="shared" si="2"/>
        <v>1119490003</v>
      </c>
    </row>
    <row r="155" spans="1:5" ht="15">
      <c r="A155" t="s">
        <v>160</v>
      </c>
      <c r="B155" t="s">
        <v>1005</v>
      </c>
      <c r="C155" s="91">
        <v>111949001101</v>
      </c>
      <c r="E155" s="87">
        <f t="shared" si="2"/>
        <v>1119490011</v>
      </c>
    </row>
    <row r="156" spans="1:5" ht="15">
      <c r="A156" t="s">
        <v>109</v>
      </c>
      <c r="B156" t="s">
        <v>1006</v>
      </c>
      <c r="C156" s="91">
        <v>111949001201</v>
      </c>
      <c r="E156" s="87">
        <f t="shared" si="2"/>
        <v>1119490012</v>
      </c>
    </row>
    <row r="157" spans="1:5" ht="15">
      <c r="A157" t="s">
        <v>110</v>
      </c>
      <c r="B157" t="s">
        <v>1007</v>
      </c>
      <c r="C157" s="91">
        <v>111949001301</v>
      </c>
      <c r="E157" s="87">
        <f t="shared" si="2"/>
        <v>1119490013</v>
      </c>
    </row>
    <row r="158" spans="1:5" ht="15">
      <c r="A158" t="s">
        <v>131</v>
      </c>
      <c r="B158" t="s">
        <v>1008</v>
      </c>
      <c r="C158" s="91">
        <v>111949001901</v>
      </c>
      <c r="E158" s="87">
        <f t="shared" si="2"/>
        <v>1119490019</v>
      </c>
    </row>
    <row r="159" spans="1:5" ht="15">
      <c r="A159" t="s">
        <v>111</v>
      </c>
      <c r="B159" t="s">
        <v>1009</v>
      </c>
      <c r="C159" s="91">
        <v>111949002001</v>
      </c>
      <c r="E159" s="87">
        <f t="shared" si="2"/>
        <v>1119490020</v>
      </c>
    </row>
    <row r="160" spans="1:5" ht="15">
      <c r="A160" t="s">
        <v>1010</v>
      </c>
      <c r="B160" t="s">
        <v>1011</v>
      </c>
      <c r="C160" s="91">
        <v>111949002301</v>
      </c>
      <c r="E160" s="87">
        <f t="shared" si="2"/>
        <v>1119490023</v>
      </c>
    </row>
    <row r="161" spans="1:5" ht="15">
      <c r="A161" t="s">
        <v>1012</v>
      </c>
      <c r="B161" t="s">
        <v>1013</v>
      </c>
      <c r="C161" s="91">
        <v>111949002401</v>
      </c>
      <c r="E161" s="87">
        <f t="shared" si="2"/>
        <v>1119490024</v>
      </c>
    </row>
    <row r="162" spans="1:5" ht="15">
      <c r="A162" t="s">
        <v>1014</v>
      </c>
      <c r="B162" t="s">
        <v>1015</v>
      </c>
      <c r="C162" s="91">
        <v>111949002501</v>
      </c>
      <c r="E162" s="87">
        <f t="shared" si="2"/>
        <v>1119490025</v>
      </c>
    </row>
    <row r="163" spans="1:5" ht="15">
      <c r="A163" t="s">
        <v>1016</v>
      </c>
      <c r="B163" t="s">
        <v>1017</v>
      </c>
      <c r="C163" s="91">
        <v>112075000501</v>
      </c>
      <c r="E163" s="87">
        <f t="shared" si="2"/>
        <v>1120750005</v>
      </c>
    </row>
    <row r="164" spans="1:5" ht="15">
      <c r="A164" t="s">
        <v>132</v>
      </c>
      <c r="B164" t="s">
        <v>1018</v>
      </c>
      <c r="C164" s="91">
        <v>112075000701</v>
      </c>
      <c r="E164" s="87">
        <f t="shared" si="2"/>
        <v>1120750007</v>
      </c>
    </row>
    <row r="165" spans="1:5" ht="15">
      <c r="A165" t="s">
        <v>113</v>
      </c>
      <c r="B165" t="s">
        <v>1019</v>
      </c>
      <c r="C165" s="91">
        <v>112075001501</v>
      </c>
      <c r="E165" s="87">
        <f t="shared" si="2"/>
        <v>1120750015</v>
      </c>
    </row>
    <row r="166" spans="1:5" ht="15">
      <c r="A166" t="s">
        <v>114</v>
      </c>
      <c r="B166" t="s">
        <v>1020</v>
      </c>
      <c r="C166" s="91">
        <v>112075001701</v>
      </c>
      <c r="E166" s="87">
        <f t="shared" si="2"/>
        <v>1120750017</v>
      </c>
    </row>
    <row r="167" spans="1:5" ht="15">
      <c r="A167" t="s">
        <v>112</v>
      </c>
      <c r="B167" t="s">
        <v>433</v>
      </c>
      <c r="C167" s="91">
        <v>112075001901</v>
      </c>
      <c r="E167" s="87">
        <f t="shared" si="2"/>
        <v>1120750019</v>
      </c>
    </row>
    <row r="168" spans="1:5" ht="15">
      <c r="A168" t="s">
        <v>115</v>
      </c>
      <c r="B168" t="s">
        <v>1021</v>
      </c>
      <c r="C168" s="91">
        <v>112075002101</v>
      </c>
      <c r="E168" s="87">
        <f t="shared" si="2"/>
        <v>1120750021</v>
      </c>
    </row>
    <row r="169" spans="1:5" ht="15">
      <c r="A169" t="s">
        <v>181</v>
      </c>
      <c r="B169" t="s">
        <v>1022</v>
      </c>
      <c r="C169" s="91">
        <v>112075002401</v>
      </c>
      <c r="E169" s="87">
        <f t="shared" si="2"/>
        <v>1120750024</v>
      </c>
    </row>
    <row r="170" spans="1:5" ht="15">
      <c r="A170" t="s">
        <v>175</v>
      </c>
      <c r="B170" t="s">
        <v>1023</v>
      </c>
      <c r="C170" s="91">
        <v>112075002501</v>
      </c>
      <c r="E170" s="87">
        <f t="shared" si="2"/>
        <v>1120750025</v>
      </c>
    </row>
    <row r="171" spans="1:5" ht="15">
      <c r="A171" t="s">
        <v>1024</v>
      </c>
      <c r="B171" t="s">
        <v>1025</v>
      </c>
      <c r="C171" s="91">
        <v>112075002601</v>
      </c>
      <c r="E171" s="87">
        <f t="shared" si="2"/>
        <v>1120750026</v>
      </c>
    </row>
    <row r="172" spans="1:5" ht="15">
      <c r="A172" t="s">
        <v>135</v>
      </c>
      <c r="B172" t="s">
        <v>1026</v>
      </c>
      <c r="C172" s="91">
        <v>112075002701</v>
      </c>
      <c r="E172" s="87">
        <f t="shared" si="2"/>
        <v>1120750027</v>
      </c>
    </row>
    <row r="173" spans="1:5" ht="15">
      <c r="A173" t="s">
        <v>146</v>
      </c>
      <c r="B173" t="s">
        <v>1027</v>
      </c>
      <c r="C173" s="91">
        <v>112075002801</v>
      </c>
      <c r="E173" s="87">
        <f t="shared" si="2"/>
        <v>1120750028</v>
      </c>
    </row>
    <row r="174" spans="1:5" ht="15">
      <c r="A174" t="s">
        <v>1028</v>
      </c>
      <c r="B174" t="s">
        <v>1029</v>
      </c>
      <c r="C174" s="91">
        <v>112110000101</v>
      </c>
      <c r="E174" s="87">
        <f t="shared" si="2"/>
        <v>1121100001</v>
      </c>
    </row>
    <row r="175" spans="1:5" ht="15">
      <c r="A175" t="s">
        <v>116</v>
      </c>
      <c r="B175" t="s">
        <v>1030</v>
      </c>
      <c r="C175" s="91">
        <v>112110000201</v>
      </c>
      <c r="E175" s="87">
        <f t="shared" si="2"/>
        <v>1121100002</v>
      </c>
    </row>
    <row r="176" spans="1:5" ht="15">
      <c r="A176" t="s">
        <v>1031</v>
      </c>
      <c r="B176" t="s">
        <v>1032</v>
      </c>
      <c r="C176" s="91">
        <v>112110000401</v>
      </c>
      <c r="E176" s="87">
        <f t="shared" si="2"/>
        <v>1121100004</v>
      </c>
    </row>
    <row r="177" spans="1:5" ht="15">
      <c r="A177" t="s">
        <v>117</v>
      </c>
      <c r="B177" t="s">
        <v>420</v>
      </c>
      <c r="C177" s="91">
        <v>112110000601</v>
      </c>
      <c r="E177" s="87">
        <f t="shared" si="2"/>
        <v>1121100006</v>
      </c>
    </row>
    <row r="178" spans="1:5" ht="15">
      <c r="A178" t="s">
        <v>118</v>
      </c>
      <c r="B178" t="s">
        <v>1033</v>
      </c>
      <c r="C178" s="91">
        <v>112110000701</v>
      </c>
      <c r="E178" s="87">
        <f t="shared" si="2"/>
        <v>1121100007</v>
      </c>
    </row>
    <row r="179" spans="1:5" ht="15">
      <c r="A179" t="s">
        <v>119</v>
      </c>
      <c r="B179" t="s">
        <v>1034</v>
      </c>
      <c r="C179" s="91">
        <v>112110001101</v>
      </c>
      <c r="E179" s="87">
        <f t="shared" si="2"/>
        <v>1121100011</v>
      </c>
    </row>
    <row r="180" spans="1:5" ht="15">
      <c r="A180" t="s">
        <v>120</v>
      </c>
      <c r="B180" t="s">
        <v>1035</v>
      </c>
      <c r="C180" s="91">
        <v>112110001201</v>
      </c>
      <c r="E180" s="87">
        <f t="shared" si="2"/>
        <v>1121100012</v>
      </c>
    </row>
    <row r="181" spans="1:5" ht="15">
      <c r="A181" t="s">
        <v>152</v>
      </c>
      <c r="B181" t="s">
        <v>1036</v>
      </c>
      <c r="C181" s="91">
        <v>112110001401</v>
      </c>
      <c r="E181" s="87">
        <f t="shared" si="2"/>
        <v>1121100014</v>
      </c>
    </row>
    <row r="182" spans="1:5" ht="15">
      <c r="A182" t="s">
        <v>168</v>
      </c>
      <c r="B182" t="s">
        <v>408</v>
      </c>
      <c r="C182" s="91">
        <v>112110001701</v>
      </c>
      <c r="E182" s="87">
        <f t="shared" si="2"/>
        <v>1121100017</v>
      </c>
    </row>
    <row r="183" spans="1:5" ht="15">
      <c r="A183" t="s">
        <v>121</v>
      </c>
      <c r="B183" t="s">
        <v>1037</v>
      </c>
      <c r="C183" s="91">
        <v>112110002201</v>
      </c>
      <c r="E183" s="87">
        <f t="shared" si="2"/>
        <v>1121100022</v>
      </c>
    </row>
    <row r="184" spans="1:5" ht="15">
      <c r="A184" t="s">
        <v>122</v>
      </c>
      <c r="B184" t="s">
        <v>1038</v>
      </c>
      <c r="C184" s="91">
        <v>112110002701</v>
      </c>
      <c r="E184" s="87">
        <f t="shared" si="2"/>
        <v>1121100027</v>
      </c>
    </row>
    <row r="185" spans="1:5" ht="15">
      <c r="A185" t="s">
        <v>123</v>
      </c>
      <c r="B185" t="s">
        <v>1039</v>
      </c>
      <c r="C185" s="91">
        <v>112110002801</v>
      </c>
      <c r="E185" s="87">
        <f t="shared" si="2"/>
        <v>1121100028</v>
      </c>
    </row>
    <row r="186" spans="1:5" ht="15">
      <c r="A186" t="s">
        <v>1040</v>
      </c>
      <c r="B186" t="s">
        <v>226</v>
      </c>
      <c r="C186" s="91">
        <v>112110003301</v>
      </c>
      <c r="E186" s="87">
        <f t="shared" si="2"/>
        <v>1121100033</v>
      </c>
    </row>
    <row r="187" spans="1:5" ht="15">
      <c r="A187" t="s">
        <v>165</v>
      </c>
      <c r="B187" t="s">
        <v>1041</v>
      </c>
      <c r="C187" s="91">
        <v>112110003701</v>
      </c>
      <c r="E187" s="87">
        <f t="shared" si="2"/>
        <v>1121100037</v>
      </c>
    </row>
    <row r="188" spans="1:5" ht="15">
      <c r="A188" t="s">
        <v>154</v>
      </c>
      <c r="B188" t="s">
        <v>1042</v>
      </c>
      <c r="C188" s="91">
        <v>112110003801</v>
      </c>
      <c r="E188" s="87">
        <f t="shared" si="2"/>
        <v>1121100038</v>
      </c>
    </row>
    <row r="189" spans="1:5" ht="15">
      <c r="A189" t="s">
        <v>1043</v>
      </c>
      <c r="B189" t="s">
        <v>1044</v>
      </c>
      <c r="C189" s="91">
        <v>112110003901</v>
      </c>
      <c r="E189" s="87">
        <f t="shared" si="2"/>
        <v>1121100039</v>
      </c>
    </row>
    <row r="190" spans="1:5" ht="15">
      <c r="A190" t="s">
        <v>1045</v>
      </c>
      <c r="B190" t="s">
        <v>1046</v>
      </c>
      <c r="C190" s="91">
        <v>112110004001</v>
      </c>
      <c r="E190" s="87">
        <f t="shared" si="2"/>
        <v>1121100040</v>
      </c>
    </row>
    <row r="191" spans="1:5" ht="15">
      <c r="A191" t="s">
        <v>124</v>
      </c>
      <c r="B191" t="s">
        <v>1047</v>
      </c>
      <c r="C191" s="91">
        <v>112184000101</v>
      </c>
      <c r="E191" s="87">
        <f t="shared" si="2"/>
        <v>1121840001</v>
      </c>
    </row>
    <row r="192" spans="1:5" ht="15">
      <c r="A192" t="s">
        <v>125</v>
      </c>
      <c r="B192" t="s">
        <v>1048</v>
      </c>
      <c r="C192" s="91">
        <v>112184000301</v>
      </c>
      <c r="E192" s="87">
        <f t="shared" si="2"/>
        <v>1121840003</v>
      </c>
    </row>
    <row r="193" spans="1:5" ht="15">
      <c r="A193" t="s">
        <v>189</v>
      </c>
      <c r="B193" t="s">
        <v>1049</v>
      </c>
      <c r="C193" s="91">
        <v>112184000401</v>
      </c>
      <c r="E193" s="87">
        <f t="shared" si="2"/>
        <v>1121840004</v>
      </c>
    </row>
    <row r="194" spans="1:5" ht="15">
      <c r="A194" t="s">
        <v>126</v>
      </c>
      <c r="B194" t="s">
        <v>1050</v>
      </c>
      <c r="C194" s="91">
        <v>112184000601</v>
      </c>
      <c r="E194" s="87">
        <f aca="true" t="shared" si="3" ref="E194:E213">VALUE(LEFT(C194,10))</f>
        <v>1121840006</v>
      </c>
    </row>
    <row r="195" spans="1:5" ht="15">
      <c r="A195" t="s">
        <v>127</v>
      </c>
      <c r="B195" t="s">
        <v>904</v>
      </c>
      <c r="C195" s="91">
        <v>112184000801</v>
      </c>
      <c r="E195" s="87">
        <f t="shared" si="3"/>
        <v>1121840008</v>
      </c>
    </row>
    <row r="196" spans="1:5" ht="15">
      <c r="A196" t="s">
        <v>133</v>
      </c>
      <c r="B196" t="s">
        <v>1051</v>
      </c>
      <c r="C196" s="91">
        <v>112184000901</v>
      </c>
      <c r="E196" s="87">
        <f t="shared" si="3"/>
        <v>1121840009</v>
      </c>
    </row>
    <row r="197" spans="1:5" ht="15">
      <c r="A197" t="s">
        <v>184</v>
      </c>
      <c r="B197" t="s">
        <v>1052</v>
      </c>
      <c r="C197" s="91">
        <v>112184001301</v>
      </c>
      <c r="E197" s="87">
        <f t="shared" si="3"/>
        <v>1121840013</v>
      </c>
    </row>
    <row r="198" spans="1:5" ht="15">
      <c r="A198" t="s">
        <v>180</v>
      </c>
      <c r="B198" t="s">
        <v>1053</v>
      </c>
      <c r="C198" s="91">
        <v>112184001701</v>
      </c>
      <c r="E198" s="87">
        <f t="shared" si="3"/>
        <v>1121840017</v>
      </c>
    </row>
    <row r="199" spans="1:5" ht="15">
      <c r="A199" t="s">
        <v>174</v>
      </c>
      <c r="B199" t="s">
        <v>1054</v>
      </c>
      <c r="C199" s="91">
        <v>112215000601</v>
      </c>
      <c r="E199" s="87">
        <f t="shared" si="3"/>
        <v>1122150006</v>
      </c>
    </row>
    <row r="200" spans="1:5" ht="15">
      <c r="A200" t="s">
        <v>128</v>
      </c>
      <c r="B200" t="s">
        <v>1055</v>
      </c>
      <c r="C200" s="91">
        <v>112215000701</v>
      </c>
      <c r="E200" s="87">
        <f t="shared" si="3"/>
        <v>1122150007</v>
      </c>
    </row>
    <row r="201" spans="1:5" ht="15">
      <c r="A201" t="s">
        <v>1056</v>
      </c>
      <c r="B201" t="s">
        <v>1057</v>
      </c>
      <c r="C201" s="91">
        <v>112215001001</v>
      </c>
      <c r="E201" s="87">
        <f t="shared" si="3"/>
        <v>1122150010</v>
      </c>
    </row>
    <row r="202" spans="1:5" ht="15">
      <c r="A202" t="s">
        <v>1058</v>
      </c>
      <c r="B202" t="s">
        <v>1059</v>
      </c>
      <c r="C202" s="91">
        <v>112215001301</v>
      </c>
      <c r="E202" s="87">
        <f t="shared" si="3"/>
        <v>1122150013</v>
      </c>
    </row>
    <row r="203" spans="1:5" ht="15">
      <c r="A203" t="s">
        <v>166</v>
      </c>
      <c r="B203" t="s">
        <v>1060</v>
      </c>
      <c r="C203" s="91">
        <v>112215001401</v>
      </c>
      <c r="E203" s="87">
        <f t="shared" si="3"/>
        <v>1122150014</v>
      </c>
    </row>
    <row r="204" spans="1:5" ht="15">
      <c r="A204" t="s">
        <v>163</v>
      </c>
      <c r="B204" t="s">
        <v>1061</v>
      </c>
      <c r="C204" s="91">
        <v>112248000301</v>
      </c>
      <c r="E204" s="87">
        <f t="shared" si="3"/>
        <v>1122480003</v>
      </c>
    </row>
    <row r="205" spans="1:5" ht="15">
      <c r="A205" t="s">
        <v>147</v>
      </c>
      <c r="B205" t="s">
        <v>1062</v>
      </c>
      <c r="C205" s="91">
        <v>112248000401</v>
      </c>
      <c r="E205" s="87">
        <f t="shared" si="3"/>
        <v>1122480004</v>
      </c>
    </row>
    <row r="206" spans="1:5" ht="15">
      <c r="A206" t="s">
        <v>159</v>
      </c>
      <c r="B206" t="s">
        <v>1063</v>
      </c>
      <c r="C206" s="91">
        <v>112255000201</v>
      </c>
      <c r="E206" s="87">
        <f t="shared" si="3"/>
        <v>1122550002</v>
      </c>
    </row>
    <row r="207" spans="1:5" ht="15">
      <c r="A207" t="s">
        <v>1064</v>
      </c>
      <c r="B207" t="s">
        <v>1065</v>
      </c>
      <c r="C207" s="91">
        <v>112255000401</v>
      </c>
      <c r="E207" s="87">
        <f t="shared" si="3"/>
        <v>1122550004</v>
      </c>
    </row>
    <row r="208" spans="1:5" ht="15">
      <c r="A208" t="s">
        <v>161</v>
      </c>
      <c r="B208" t="s">
        <v>1066</v>
      </c>
      <c r="C208" s="91">
        <v>112255000501</v>
      </c>
      <c r="E208" s="87">
        <f t="shared" si="3"/>
        <v>1122550005</v>
      </c>
    </row>
    <row r="209" spans="1:5" ht="15">
      <c r="A209" t="s">
        <v>176</v>
      </c>
      <c r="B209" t="s">
        <v>330</v>
      </c>
      <c r="C209" s="91">
        <v>112255000601</v>
      </c>
      <c r="E209" s="87">
        <f t="shared" si="3"/>
        <v>1122550006</v>
      </c>
    </row>
    <row r="210" spans="1:5" ht="15">
      <c r="A210" t="s">
        <v>139</v>
      </c>
      <c r="B210" t="s">
        <v>1067</v>
      </c>
      <c r="C210" s="91">
        <v>112255000901</v>
      </c>
      <c r="E210" s="87">
        <f t="shared" si="3"/>
        <v>1122550009</v>
      </c>
    </row>
    <row r="211" spans="1:5" ht="15">
      <c r="A211" t="s">
        <v>1068</v>
      </c>
      <c r="B211" t="s">
        <v>1069</v>
      </c>
      <c r="C211" s="91">
        <v>112255001101</v>
      </c>
      <c r="E211" s="87">
        <f t="shared" si="3"/>
        <v>1122550011</v>
      </c>
    </row>
    <row r="212" spans="1:5" ht="15">
      <c r="A212" t="s">
        <v>162</v>
      </c>
      <c r="B212" t="s">
        <v>1070</v>
      </c>
      <c r="C212" s="91">
        <v>112255001401</v>
      </c>
      <c r="E212" s="87">
        <f t="shared" si="3"/>
        <v>1122550014</v>
      </c>
    </row>
    <row r="213" spans="1:5" ht="15">
      <c r="A213" t="s">
        <v>171</v>
      </c>
      <c r="B213" t="s">
        <v>1071</v>
      </c>
      <c r="C213" s="91">
        <v>112255002201</v>
      </c>
      <c r="E213" s="87">
        <f t="shared" si="3"/>
        <v>1122550022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0"/>
  <sheetViews>
    <sheetView zoomScalePageLayoutView="0" workbookViewId="0" topLeftCell="A91">
      <selection activeCell="B107" sqref="B107:E129"/>
    </sheetView>
  </sheetViews>
  <sheetFormatPr defaultColWidth="11.421875" defaultRowHeight="15"/>
  <cols>
    <col min="2" max="2" width="24.421875" style="0" bestFit="1" customWidth="1"/>
    <col min="3" max="3" width="46.140625" style="0" customWidth="1"/>
    <col min="4" max="4" width="19.28125" style="0" bestFit="1" customWidth="1"/>
    <col min="5" max="5" width="88.140625" style="0" bestFit="1" customWidth="1"/>
    <col min="6" max="9" width="3.7109375" style="0" bestFit="1" customWidth="1"/>
    <col min="10" max="12" width="4.00390625" style="0" bestFit="1" customWidth="1"/>
  </cols>
  <sheetData>
    <row r="1" spans="1:12" ht="48.75">
      <c r="A1" s="112" t="s">
        <v>1079</v>
      </c>
      <c r="B1" s="60" t="s">
        <v>25</v>
      </c>
      <c r="C1" s="61" t="s">
        <v>26</v>
      </c>
      <c r="D1" s="59" t="s">
        <v>7</v>
      </c>
      <c r="E1" s="63" t="s">
        <v>0</v>
      </c>
      <c r="F1" s="12" t="s">
        <v>1</v>
      </c>
      <c r="G1" s="12" t="s">
        <v>2</v>
      </c>
      <c r="H1" s="12" t="s">
        <v>3</v>
      </c>
      <c r="I1" s="12" t="s">
        <v>4</v>
      </c>
      <c r="J1" s="12" t="s">
        <v>5</v>
      </c>
      <c r="K1" s="13" t="s">
        <v>6</v>
      </c>
      <c r="L1" s="14" t="s">
        <v>9</v>
      </c>
    </row>
    <row r="2" spans="1:12" ht="15">
      <c r="A2" t="str">
        <f>RIGHT(LEFT(D2,6),4)</f>
        <v>1508</v>
      </c>
      <c r="B2" s="109" t="s">
        <v>949</v>
      </c>
      <c r="C2" s="110" t="s">
        <v>696</v>
      </c>
      <c r="D2" s="111">
        <v>1115089002</v>
      </c>
      <c r="E2" s="64" t="s">
        <v>498</v>
      </c>
      <c r="F2" s="4">
        <v>12</v>
      </c>
      <c r="G2" s="4">
        <v>11</v>
      </c>
      <c r="H2" s="4">
        <v>11</v>
      </c>
      <c r="I2" s="5">
        <v>34</v>
      </c>
      <c r="J2" s="5">
        <v>148</v>
      </c>
      <c r="K2" s="4">
        <v>66</v>
      </c>
      <c r="L2" s="5">
        <v>148</v>
      </c>
    </row>
    <row r="3" spans="1:12" ht="15">
      <c r="A3" t="str">
        <f aca="true" t="shared" si="0" ref="A3:A66">RIGHT(LEFT(D3,6),4)</f>
        <v>1508</v>
      </c>
      <c r="B3" s="109" t="s">
        <v>947</v>
      </c>
      <c r="C3" s="110" t="s">
        <v>696</v>
      </c>
      <c r="D3" s="111">
        <v>1115089001</v>
      </c>
      <c r="E3" s="64" t="s">
        <v>620</v>
      </c>
      <c r="F3" s="4">
        <v>10</v>
      </c>
      <c r="G3" s="4">
        <v>9</v>
      </c>
      <c r="H3" s="4">
        <v>7</v>
      </c>
      <c r="I3" s="5">
        <v>26</v>
      </c>
      <c r="J3" s="5">
        <v>212</v>
      </c>
      <c r="K3" s="4">
        <v>2</v>
      </c>
      <c r="L3" s="5">
        <v>212</v>
      </c>
    </row>
    <row r="4" spans="1:12" ht="15">
      <c r="A4" t="str">
        <f t="shared" si="0"/>
        <v>1707</v>
      </c>
      <c r="B4" s="92" t="s">
        <v>84</v>
      </c>
      <c r="C4" s="96" t="s">
        <v>811</v>
      </c>
      <c r="D4" s="97">
        <v>1117070022</v>
      </c>
      <c r="E4" s="93" t="s">
        <v>285</v>
      </c>
      <c r="F4" s="94">
        <v>18</v>
      </c>
      <c r="G4" s="94">
        <v>12</v>
      </c>
      <c r="H4" s="94">
        <v>13</v>
      </c>
      <c r="I4" s="95">
        <v>43</v>
      </c>
      <c r="J4" s="95">
        <v>34</v>
      </c>
      <c r="K4" s="94">
        <v>180</v>
      </c>
      <c r="L4" s="95">
        <v>34</v>
      </c>
    </row>
    <row r="5" spans="1:12" ht="15">
      <c r="A5" t="str">
        <f t="shared" si="0"/>
        <v>1707</v>
      </c>
      <c r="B5" s="98" t="s">
        <v>86</v>
      </c>
      <c r="C5" s="96" t="s">
        <v>811</v>
      </c>
      <c r="D5" s="97">
        <v>1117070024</v>
      </c>
      <c r="E5" s="99" t="s">
        <v>326</v>
      </c>
      <c r="F5" s="95">
        <v>13</v>
      </c>
      <c r="G5" s="95">
        <v>14</v>
      </c>
      <c r="H5" s="95">
        <v>14</v>
      </c>
      <c r="I5" s="95">
        <v>41</v>
      </c>
      <c r="J5" s="95">
        <v>53</v>
      </c>
      <c r="K5" s="94">
        <v>161</v>
      </c>
      <c r="L5" s="95">
        <v>53</v>
      </c>
    </row>
    <row r="6" spans="1:12" ht="15">
      <c r="A6" t="str">
        <f t="shared" si="0"/>
        <v>1707</v>
      </c>
      <c r="B6" s="98" t="s">
        <v>83</v>
      </c>
      <c r="C6" s="96" t="s">
        <v>811</v>
      </c>
      <c r="D6" s="97">
        <v>1117070021</v>
      </c>
      <c r="E6" s="99" t="s">
        <v>343</v>
      </c>
      <c r="F6" s="95">
        <v>14</v>
      </c>
      <c r="G6" s="95">
        <v>11</v>
      </c>
      <c r="H6" s="95">
        <v>15</v>
      </c>
      <c r="I6" s="95">
        <v>40</v>
      </c>
      <c r="J6" s="95">
        <v>64</v>
      </c>
      <c r="K6" s="94">
        <v>150</v>
      </c>
      <c r="L6" s="95">
        <v>64</v>
      </c>
    </row>
    <row r="7" spans="1:12" ht="15">
      <c r="A7" t="str">
        <f t="shared" si="0"/>
        <v>1707</v>
      </c>
      <c r="B7" s="98" t="s">
        <v>967</v>
      </c>
      <c r="C7" s="96" t="s">
        <v>811</v>
      </c>
      <c r="D7" s="97">
        <v>1117079001</v>
      </c>
      <c r="E7" s="99" t="s">
        <v>459</v>
      </c>
      <c r="F7" s="95">
        <v>14</v>
      </c>
      <c r="G7" s="95">
        <v>12</v>
      </c>
      <c r="H7" s="95">
        <v>10</v>
      </c>
      <c r="I7" s="95">
        <v>36</v>
      </c>
      <c r="J7" s="95">
        <v>116</v>
      </c>
      <c r="K7" s="94">
        <v>98</v>
      </c>
      <c r="L7" s="95">
        <v>116</v>
      </c>
    </row>
    <row r="8" spans="1:12" ht="15">
      <c r="A8" t="str">
        <f t="shared" si="0"/>
        <v>1707</v>
      </c>
      <c r="B8" s="98" t="s">
        <v>81</v>
      </c>
      <c r="C8" s="96" t="s">
        <v>811</v>
      </c>
      <c r="D8" s="97">
        <v>1117070016</v>
      </c>
      <c r="E8" s="99" t="s">
        <v>465</v>
      </c>
      <c r="F8" s="95">
        <v>11</v>
      </c>
      <c r="G8" s="95">
        <v>11</v>
      </c>
      <c r="H8" s="95">
        <v>13</v>
      </c>
      <c r="I8" s="95">
        <v>35</v>
      </c>
      <c r="J8" s="95">
        <v>131</v>
      </c>
      <c r="K8" s="94">
        <v>83</v>
      </c>
      <c r="L8" s="95">
        <v>131</v>
      </c>
    </row>
    <row r="9" spans="1:12" ht="15">
      <c r="A9" t="str">
        <f t="shared" si="0"/>
        <v>0553</v>
      </c>
      <c r="B9" s="108" t="s">
        <v>845</v>
      </c>
      <c r="C9" s="106" t="s">
        <v>805</v>
      </c>
      <c r="D9" s="107">
        <v>1105530224</v>
      </c>
      <c r="E9" s="65" t="s">
        <v>259</v>
      </c>
      <c r="F9" s="5">
        <v>17</v>
      </c>
      <c r="G9" s="5">
        <v>13</v>
      </c>
      <c r="H9" s="5">
        <v>15</v>
      </c>
      <c r="I9" s="5">
        <v>45</v>
      </c>
      <c r="J9" s="5">
        <v>21</v>
      </c>
      <c r="K9" s="4">
        <v>193</v>
      </c>
      <c r="L9" s="5">
        <v>21</v>
      </c>
    </row>
    <row r="10" spans="1:12" ht="15">
      <c r="A10" t="str">
        <f t="shared" si="0"/>
        <v>0553</v>
      </c>
      <c r="B10" s="105" t="s">
        <v>847</v>
      </c>
      <c r="C10" s="106" t="s">
        <v>805</v>
      </c>
      <c r="D10" s="107">
        <v>1105530226</v>
      </c>
      <c r="E10" s="65" t="s">
        <v>324</v>
      </c>
      <c r="F10" s="5">
        <v>14</v>
      </c>
      <c r="G10" s="5">
        <v>12</v>
      </c>
      <c r="H10" s="5">
        <v>15</v>
      </c>
      <c r="I10" s="5">
        <v>41</v>
      </c>
      <c r="J10" s="5">
        <v>53</v>
      </c>
      <c r="K10" s="4">
        <v>161</v>
      </c>
      <c r="L10" s="5">
        <v>53</v>
      </c>
    </row>
    <row r="11" spans="1:12" ht="15">
      <c r="A11" t="str">
        <f t="shared" si="0"/>
        <v>0553</v>
      </c>
      <c r="B11" s="105" t="s">
        <v>156</v>
      </c>
      <c r="C11" s="106" t="s">
        <v>805</v>
      </c>
      <c r="D11" s="107">
        <v>1105530228</v>
      </c>
      <c r="E11" s="65" t="s">
        <v>334</v>
      </c>
      <c r="F11" s="5">
        <v>12</v>
      </c>
      <c r="G11" s="5">
        <v>12</v>
      </c>
      <c r="H11" s="5">
        <v>16</v>
      </c>
      <c r="I11" s="5">
        <v>40</v>
      </c>
      <c r="J11" s="5">
        <v>64</v>
      </c>
      <c r="K11" s="4">
        <v>150</v>
      </c>
      <c r="L11" s="5">
        <v>64</v>
      </c>
    </row>
    <row r="12" spans="1:12" ht="15">
      <c r="A12" t="str">
        <f t="shared" si="0"/>
        <v>0553</v>
      </c>
      <c r="B12" s="105" t="s">
        <v>185</v>
      </c>
      <c r="C12" s="106" t="s">
        <v>805</v>
      </c>
      <c r="D12" s="107">
        <v>1105530227</v>
      </c>
      <c r="E12" s="65" t="s">
        <v>355</v>
      </c>
      <c r="F12" s="5">
        <v>11</v>
      </c>
      <c r="G12" s="5">
        <v>13</v>
      </c>
      <c r="H12" s="5">
        <v>15</v>
      </c>
      <c r="I12" s="5">
        <v>39</v>
      </c>
      <c r="J12" s="5">
        <v>72</v>
      </c>
      <c r="K12" s="4">
        <v>142</v>
      </c>
      <c r="L12" s="5">
        <v>72</v>
      </c>
    </row>
    <row r="13" spans="1:12" ht="15">
      <c r="A13" t="str">
        <f t="shared" si="0"/>
        <v>0553</v>
      </c>
      <c r="B13" s="105" t="s">
        <v>836</v>
      </c>
      <c r="C13" s="106" t="s">
        <v>805</v>
      </c>
      <c r="D13" s="107">
        <v>1105530197</v>
      </c>
      <c r="E13" s="65" t="s">
        <v>439</v>
      </c>
      <c r="F13" s="5">
        <v>10</v>
      </c>
      <c r="G13" s="5">
        <v>11</v>
      </c>
      <c r="H13" s="5">
        <v>15</v>
      </c>
      <c r="I13" s="5">
        <v>36</v>
      </c>
      <c r="J13" s="5">
        <v>116</v>
      </c>
      <c r="K13" s="4">
        <v>98</v>
      </c>
      <c r="L13" s="5">
        <v>116</v>
      </c>
    </row>
    <row r="14" spans="1:12" ht="15">
      <c r="A14" t="str">
        <f t="shared" si="0"/>
        <v>1131</v>
      </c>
      <c r="B14" s="98" t="s">
        <v>58</v>
      </c>
      <c r="C14" s="96" t="s">
        <v>682</v>
      </c>
      <c r="D14" s="97">
        <v>1111310084</v>
      </c>
      <c r="E14" s="99" t="s">
        <v>213</v>
      </c>
      <c r="F14" s="95">
        <v>18</v>
      </c>
      <c r="G14" s="95">
        <v>20</v>
      </c>
      <c r="H14" s="95">
        <v>15</v>
      </c>
      <c r="I14" s="95">
        <v>53</v>
      </c>
      <c r="J14" s="95">
        <v>1</v>
      </c>
      <c r="K14" s="94">
        <v>213</v>
      </c>
      <c r="L14" s="95">
        <v>1</v>
      </c>
    </row>
    <row r="15" spans="1:12" ht="15">
      <c r="A15" t="str">
        <f t="shared" si="0"/>
        <v>1131</v>
      </c>
      <c r="B15" s="98" t="s">
        <v>916</v>
      </c>
      <c r="C15" s="96" t="s">
        <v>682</v>
      </c>
      <c r="D15" s="97">
        <v>1111310141</v>
      </c>
      <c r="E15" s="99" t="s">
        <v>244</v>
      </c>
      <c r="F15" s="95">
        <v>17</v>
      </c>
      <c r="G15" s="95">
        <v>15</v>
      </c>
      <c r="H15" s="95">
        <v>14</v>
      </c>
      <c r="I15" s="95">
        <v>46</v>
      </c>
      <c r="J15" s="95">
        <v>14</v>
      </c>
      <c r="K15" s="94">
        <v>200</v>
      </c>
      <c r="L15" s="95">
        <v>14</v>
      </c>
    </row>
    <row r="16" spans="1:12" ht="15">
      <c r="A16" t="str">
        <f t="shared" si="0"/>
        <v>1131</v>
      </c>
      <c r="B16" s="98" t="s">
        <v>144</v>
      </c>
      <c r="C16" s="96" t="s">
        <v>682</v>
      </c>
      <c r="D16" s="97">
        <v>1111310083</v>
      </c>
      <c r="E16" s="99" t="s">
        <v>291</v>
      </c>
      <c r="F16" s="95">
        <v>16</v>
      </c>
      <c r="G16" s="95">
        <v>14</v>
      </c>
      <c r="H16" s="95">
        <v>13</v>
      </c>
      <c r="I16" s="95">
        <v>43</v>
      </c>
      <c r="J16" s="95">
        <v>34</v>
      </c>
      <c r="K16" s="94">
        <v>180</v>
      </c>
      <c r="L16" s="95">
        <v>34</v>
      </c>
    </row>
    <row r="17" spans="1:12" ht="15">
      <c r="A17" t="str">
        <f t="shared" si="0"/>
        <v>1131</v>
      </c>
      <c r="B17" s="98" t="s">
        <v>59</v>
      </c>
      <c r="C17" s="96" t="s">
        <v>682</v>
      </c>
      <c r="D17" s="97">
        <v>1111310110</v>
      </c>
      <c r="E17" s="99" t="s">
        <v>322</v>
      </c>
      <c r="F17" s="95">
        <v>16</v>
      </c>
      <c r="G17" s="95">
        <v>12</v>
      </c>
      <c r="H17" s="95">
        <v>13</v>
      </c>
      <c r="I17" s="95">
        <v>41</v>
      </c>
      <c r="J17" s="95">
        <v>53</v>
      </c>
      <c r="K17" s="94">
        <v>161</v>
      </c>
      <c r="L17" s="95">
        <v>53</v>
      </c>
    </row>
    <row r="18" spans="1:12" ht="15">
      <c r="A18" t="str">
        <f t="shared" si="0"/>
        <v>1131</v>
      </c>
      <c r="B18" s="98" t="s">
        <v>55</v>
      </c>
      <c r="C18" s="96" t="s">
        <v>682</v>
      </c>
      <c r="D18" s="97">
        <v>1111310057</v>
      </c>
      <c r="E18" s="99" t="s">
        <v>238</v>
      </c>
      <c r="F18" s="95">
        <v>15</v>
      </c>
      <c r="G18" s="95">
        <v>11</v>
      </c>
      <c r="H18" s="95">
        <v>14</v>
      </c>
      <c r="I18" s="95">
        <v>40</v>
      </c>
      <c r="J18" s="95">
        <v>64</v>
      </c>
      <c r="K18" s="94">
        <v>150</v>
      </c>
      <c r="L18" s="95">
        <v>64</v>
      </c>
    </row>
    <row r="19" spans="1:12" ht="15">
      <c r="A19" t="str">
        <f t="shared" si="0"/>
        <v>1055</v>
      </c>
      <c r="B19" s="105" t="s">
        <v>50</v>
      </c>
      <c r="C19" s="106" t="s">
        <v>671</v>
      </c>
      <c r="D19" s="107">
        <v>1110550016</v>
      </c>
      <c r="E19" s="65" t="s">
        <v>263</v>
      </c>
      <c r="F19" s="5">
        <v>18</v>
      </c>
      <c r="G19" s="5">
        <v>12</v>
      </c>
      <c r="H19" s="5">
        <v>15</v>
      </c>
      <c r="I19" s="5">
        <v>45</v>
      </c>
      <c r="J19" s="5">
        <v>21</v>
      </c>
      <c r="K19" s="4">
        <v>193</v>
      </c>
      <c r="L19" s="5">
        <v>21</v>
      </c>
    </row>
    <row r="20" spans="1:12" ht="15">
      <c r="A20" t="str">
        <f t="shared" si="0"/>
        <v>1055</v>
      </c>
      <c r="B20" s="105" t="s">
        <v>893</v>
      </c>
      <c r="C20" s="106" t="s">
        <v>671</v>
      </c>
      <c r="D20" s="107">
        <v>1110550091</v>
      </c>
      <c r="E20" s="65" t="s">
        <v>253</v>
      </c>
      <c r="F20" s="5">
        <v>18</v>
      </c>
      <c r="G20" s="5">
        <v>15</v>
      </c>
      <c r="H20" s="5">
        <v>12</v>
      </c>
      <c r="I20" s="5">
        <v>45</v>
      </c>
      <c r="J20" s="5">
        <v>21</v>
      </c>
      <c r="K20" s="4">
        <v>193</v>
      </c>
      <c r="L20" s="5">
        <v>21</v>
      </c>
    </row>
    <row r="21" spans="1:12" ht="15">
      <c r="A21" t="str">
        <f t="shared" si="0"/>
        <v>1055</v>
      </c>
      <c r="B21" s="105" t="s">
        <v>891</v>
      </c>
      <c r="C21" s="106" t="s">
        <v>671</v>
      </c>
      <c r="D21" s="107">
        <v>1110550087</v>
      </c>
      <c r="E21" s="65" t="s">
        <v>273</v>
      </c>
      <c r="F21" s="5">
        <v>15</v>
      </c>
      <c r="G21" s="5">
        <v>13</v>
      </c>
      <c r="H21" s="5">
        <v>16</v>
      </c>
      <c r="I21" s="5">
        <v>44</v>
      </c>
      <c r="J21" s="5">
        <v>29</v>
      </c>
      <c r="K21" s="4">
        <v>185</v>
      </c>
      <c r="L21" s="5">
        <v>29</v>
      </c>
    </row>
    <row r="22" spans="1:12" ht="15">
      <c r="A22" t="str">
        <f t="shared" si="0"/>
        <v>1055</v>
      </c>
      <c r="B22" s="105" t="s">
        <v>896</v>
      </c>
      <c r="C22" s="106" t="s">
        <v>671</v>
      </c>
      <c r="D22" s="107">
        <v>1110550151</v>
      </c>
      <c r="E22" s="65" t="s">
        <v>265</v>
      </c>
      <c r="F22" s="5">
        <v>12</v>
      </c>
      <c r="G22" s="5">
        <v>13</v>
      </c>
      <c r="H22" s="5">
        <v>19</v>
      </c>
      <c r="I22" s="5">
        <v>44</v>
      </c>
      <c r="J22" s="5">
        <v>29</v>
      </c>
      <c r="K22" s="4">
        <v>185</v>
      </c>
      <c r="L22" s="5">
        <v>29</v>
      </c>
    </row>
    <row r="23" spans="1:12" ht="15">
      <c r="A23" t="str">
        <f t="shared" si="0"/>
        <v>1055</v>
      </c>
      <c r="B23" s="105" t="s">
        <v>889</v>
      </c>
      <c r="C23" s="106" t="s">
        <v>671</v>
      </c>
      <c r="D23" s="107">
        <v>1110550042</v>
      </c>
      <c r="E23" s="65" t="s">
        <v>293</v>
      </c>
      <c r="F23" s="5">
        <v>19</v>
      </c>
      <c r="G23" s="5">
        <v>12</v>
      </c>
      <c r="H23" s="5">
        <v>12</v>
      </c>
      <c r="I23" s="5">
        <v>43</v>
      </c>
      <c r="J23" s="5">
        <v>34</v>
      </c>
      <c r="K23" s="4">
        <v>180</v>
      </c>
      <c r="L23" s="5">
        <v>34</v>
      </c>
    </row>
    <row r="24" spans="1:12" ht="15">
      <c r="A24" t="str">
        <f t="shared" si="0"/>
        <v>1403</v>
      </c>
      <c r="B24" s="98" t="s">
        <v>942</v>
      </c>
      <c r="C24" s="96" t="s">
        <v>691</v>
      </c>
      <c r="D24" s="97">
        <v>1114030184</v>
      </c>
      <c r="E24" s="99" t="s">
        <v>238</v>
      </c>
      <c r="F24" s="95">
        <v>16</v>
      </c>
      <c r="G24" s="95">
        <v>10</v>
      </c>
      <c r="H24" s="95">
        <v>20</v>
      </c>
      <c r="I24" s="95">
        <v>46</v>
      </c>
      <c r="J24" s="95">
        <v>14</v>
      </c>
      <c r="K24" s="94">
        <v>200</v>
      </c>
      <c r="L24" s="95">
        <v>14</v>
      </c>
    </row>
    <row r="25" spans="1:12" ht="15">
      <c r="A25" t="str">
        <f t="shared" si="0"/>
        <v>1403</v>
      </c>
      <c r="B25" s="98" t="s">
        <v>72</v>
      </c>
      <c r="C25" s="96" t="s">
        <v>691</v>
      </c>
      <c r="D25" s="97">
        <v>1114030166</v>
      </c>
      <c r="E25" s="99" t="s">
        <v>261</v>
      </c>
      <c r="F25" s="95">
        <v>18</v>
      </c>
      <c r="G25" s="95">
        <v>12</v>
      </c>
      <c r="H25" s="95">
        <v>15</v>
      </c>
      <c r="I25" s="95">
        <v>45</v>
      </c>
      <c r="J25" s="95">
        <v>21</v>
      </c>
      <c r="K25" s="94">
        <v>193</v>
      </c>
      <c r="L25" s="95">
        <v>21</v>
      </c>
    </row>
    <row r="26" spans="1:12" ht="15">
      <c r="A26" t="str">
        <f t="shared" si="0"/>
        <v>1403</v>
      </c>
      <c r="B26" s="98" t="s">
        <v>71</v>
      </c>
      <c r="C26" s="96" t="s">
        <v>691</v>
      </c>
      <c r="D26" s="97">
        <v>1114030164</v>
      </c>
      <c r="E26" s="99" t="s">
        <v>303</v>
      </c>
      <c r="F26" s="95">
        <v>11</v>
      </c>
      <c r="G26" s="95">
        <v>11</v>
      </c>
      <c r="H26" s="95">
        <v>20</v>
      </c>
      <c r="I26" s="95">
        <v>42</v>
      </c>
      <c r="J26" s="95">
        <v>45</v>
      </c>
      <c r="K26" s="94">
        <v>169</v>
      </c>
      <c r="L26" s="95">
        <v>45</v>
      </c>
    </row>
    <row r="27" spans="1:12" ht="15">
      <c r="A27" t="str">
        <f t="shared" si="0"/>
        <v>1403</v>
      </c>
      <c r="B27" s="98" t="s">
        <v>64</v>
      </c>
      <c r="C27" s="96" t="s">
        <v>691</v>
      </c>
      <c r="D27" s="97">
        <v>1114030001</v>
      </c>
      <c r="E27" s="99" t="s">
        <v>320</v>
      </c>
      <c r="F27" s="95">
        <v>12</v>
      </c>
      <c r="G27" s="95">
        <v>11</v>
      </c>
      <c r="H27" s="95">
        <v>18</v>
      </c>
      <c r="I27" s="95">
        <v>41</v>
      </c>
      <c r="J27" s="95">
        <v>53</v>
      </c>
      <c r="K27" s="94">
        <v>161</v>
      </c>
      <c r="L27" s="95">
        <v>53</v>
      </c>
    </row>
    <row r="28" spans="1:12" ht="15">
      <c r="A28" t="str">
        <f t="shared" si="0"/>
        <v>1403</v>
      </c>
      <c r="B28" s="98" t="s">
        <v>73</v>
      </c>
      <c r="C28" s="96" t="s">
        <v>691</v>
      </c>
      <c r="D28" s="97">
        <v>1114030179</v>
      </c>
      <c r="E28" s="99" t="s">
        <v>313</v>
      </c>
      <c r="F28" s="95">
        <v>12</v>
      </c>
      <c r="G28" s="95">
        <v>12</v>
      </c>
      <c r="H28" s="95">
        <v>17</v>
      </c>
      <c r="I28" s="95">
        <v>41</v>
      </c>
      <c r="J28" s="95">
        <v>53</v>
      </c>
      <c r="K28" s="94">
        <v>161</v>
      </c>
      <c r="L28" s="95">
        <v>53</v>
      </c>
    </row>
    <row r="29" spans="1:12" ht="15">
      <c r="A29" t="str">
        <f t="shared" si="0"/>
        <v>1893</v>
      </c>
      <c r="B29" s="105" t="s">
        <v>130</v>
      </c>
      <c r="C29" s="106" t="s">
        <v>813</v>
      </c>
      <c r="D29" s="107">
        <v>1118930056</v>
      </c>
      <c r="E29" s="65" t="s">
        <v>311</v>
      </c>
      <c r="F29" s="5">
        <v>14</v>
      </c>
      <c r="G29" s="5">
        <v>11</v>
      </c>
      <c r="H29" s="5">
        <v>17</v>
      </c>
      <c r="I29" s="5">
        <v>42</v>
      </c>
      <c r="J29" s="5">
        <v>45</v>
      </c>
      <c r="K29" s="4">
        <v>169</v>
      </c>
      <c r="L29" s="5">
        <v>45</v>
      </c>
    </row>
    <row r="30" spans="1:12" ht="15">
      <c r="A30" t="str">
        <f t="shared" si="0"/>
        <v>1893</v>
      </c>
      <c r="B30" s="105" t="s">
        <v>99</v>
      </c>
      <c r="C30" s="106" t="s">
        <v>813</v>
      </c>
      <c r="D30" s="107">
        <v>1118930001</v>
      </c>
      <c r="E30" s="65" t="s">
        <v>347</v>
      </c>
      <c r="F30" s="5">
        <v>11</v>
      </c>
      <c r="G30" s="5">
        <v>12</v>
      </c>
      <c r="H30" s="5">
        <v>17</v>
      </c>
      <c r="I30" s="5">
        <v>40</v>
      </c>
      <c r="J30" s="5">
        <v>64</v>
      </c>
      <c r="K30" s="4">
        <v>150</v>
      </c>
      <c r="L30" s="5">
        <v>64</v>
      </c>
    </row>
    <row r="31" spans="1:12" ht="15">
      <c r="A31" t="str">
        <f t="shared" si="0"/>
        <v>1893</v>
      </c>
      <c r="B31" s="105" t="s">
        <v>102</v>
      </c>
      <c r="C31" s="106" t="s">
        <v>813</v>
      </c>
      <c r="D31" s="107">
        <v>1118930024</v>
      </c>
      <c r="E31" s="65" t="s">
        <v>337</v>
      </c>
      <c r="F31" s="5">
        <v>15</v>
      </c>
      <c r="G31" s="5">
        <v>10</v>
      </c>
      <c r="H31" s="5">
        <v>15</v>
      </c>
      <c r="I31" s="5">
        <v>40</v>
      </c>
      <c r="J31" s="5">
        <v>64</v>
      </c>
      <c r="K31" s="4">
        <v>150</v>
      </c>
      <c r="L31" s="5">
        <v>64</v>
      </c>
    </row>
    <row r="32" spans="1:12" ht="15">
      <c r="A32" t="str">
        <f t="shared" si="0"/>
        <v>1893</v>
      </c>
      <c r="B32" s="105" t="s">
        <v>104</v>
      </c>
      <c r="C32" s="106" t="s">
        <v>813</v>
      </c>
      <c r="D32" s="107">
        <v>1118930046</v>
      </c>
      <c r="E32" s="65" t="s">
        <v>365</v>
      </c>
      <c r="F32" s="5">
        <v>16</v>
      </c>
      <c r="G32" s="5">
        <v>12</v>
      </c>
      <c r="H32" s="5">
        <v>11</v>
      </c>
      <c r="I32" s="5">
        <v>39</v>
      </c>
      <c r="J32" s="5">
        <v>72</v>
      </c>
      <c r="K32" s="4">
        <v>142</v>
      </c>
      <c r="L32" s="5">
        <v>72</v>
      </c>
    </row>
    <row r="33" spans="1:12" ht="15">
      <c r="A33" t="str">
        <f t="shared" si="0"/>
        <v>1893</v>
      </c>
      <c r="B33" s="105" t="s">
        <v>107</v>
      </c>
      <c r="C33" s="106" t="s">
        <v>813</v>
      </c>
      <c r="D33" s="107">
        <v>1118930053</v>
      </c>
      <c r="E33" s="65" t="s">
        <v>351</v>
      </c>
      <c r="F33" s="5">
        <v>15</v>
      </c>
      <c r="G33" s="5">
        <v>12</v>
      </c>
      <c r="H33" s="5">
        <v>12</v>
      </c>
      <c r="I33" s="5">
        <v>39</v>
      </c>
      <c r="J33" s="5">
        <v>72</v>
      </c>
      <c r="K33" s="4">
        <v>142</v>
      </c>
      <c r="L33" s="5">
        <v>72</v>
      </c>
    </row>
    <row r="34" spans="1:12" ht="15">
      <c r="A34" t="str">
        <f t="shared" si="0"/>
        <v>1698</v>
      </c>
      <c r="B34" s="98" t="s">
        <v>74</v>
      </c>
      <c r="C34" s="96" t="s">
        <v>810</v>
      </c>
      <c r="D34" s="97">
        <v>1116980021</v>
      </c>
      <c r="E34" s="99" t="s">
        <v>242</v>
      </c>
      <c r="F34" s="95">
        <v>20</v>
      </c>
      <c r="G34" s="95">
        <v>12</v>
      </c>
      <c r="H34" s="95">
        <v>14</v>
      </c>
      <c r="I34" s="95">
        <v>46</v>
      </c>
      <c r="J34" s="95">
        <v>14</v>
      </c>
      <c r="K34" s="94">
        <v>200</v>
      </c>
      <c r="L34" s="95">
        <v>14</v>
      </c>
    </row>
    <row r="35" spans="1:12" ht="15">
      <c r="A35" t="str">
        <f t="shared" si="0"/>
        <v>1698</v>
      </c>
      <c r="B35" s="98" t="s">
        <v>76</v>
      </c>
      <c r="C35" s="96" t="s">
        <v>810</v>
      </c>
      <c r="D35" s="97">
        <v>1116980031</v>
      </c>
      <c r="E35" s="99" t="s">
        <v>367</v>
      </c>
      <c r="F35" s="95">
        <v>12</v>
      </c>
      <c r="G35" s="95">
        <v>13</v>
      </c>
      <c r="H35" s="95">
        <v>14</v>
      </c>
      <c r="I35" s="95">
        <v>39</v>
      </c>
      <c r="J35" s="95">
        <v>72</v>
      </c>
      <c r="K35" s="94">
        <v>142</v>
      </c>
      <c r="L35" s="95">
        <v>72</v>
      </c>
    </row>
    <row r="36" spans="1:12" ht="15">
      <c r="A36" t="str">
        <f t="shared" si="0"/>
        <v>1698</v>
      </c>
      <c r="B36" s="98" t="s">
        <v>75</v>
      </c>
      <c r="C36" s="96" t="s">
        <v>810</v>
      </c>
      <c r="D36" s="97">
        <v>1116980025</v>
      </c>
      <c r="E36" s="99" t="s">
        <v>193</v>
      </c>
      <c r="F36" s="95">
        <v>11</v>
      </c>
      <c r="G36" s="95">
        <v>11</v>
      </c>
      <c r="H36" s="95">
        <v>13</v>
      </c>
      <c r="I36" s="95">
        <v>35</v>
      </c>
      <c r="J36" s="95">
        <v>131</v>
      </c>
      <c r="K36" s="94">
        <v>83</v>
      </c>
      <c r="L36" s="95">
        <v>131</v>
      </c>
    </row>
    <row r="37" spans="1:12" ht="15">
      <c r="A37" t="str">
        <f t="shared" si="0"/>
        <v>1698</v>
      </c>
      <c r="B37" s="98" t="s">
        <v>951</v>
      </c>
      <c r="C37" s="96" t="s">
        <v>810</v>
      </c>
      <c r="D37" s="97">
        <v>1116980008</v>
      </c>
      <c r="E37" s="99" t="s">
        <v>505</v>
      </c>
      <c r="F37" s="95">
        <v>10</v>
      </c>
      <c r="G37" s="95">
        <v>11</v>
      </c>
      <c r="H37" s="95">
        <v>13</v>
      </c>
      <c r="I37" s="95">
        <v>34</v>
      </c>
      <c r="J37" s="95">
        <v>148</v>
      </c>
      <c r="K37" s="94">
        <v>66</v>
      </c>
      <c r="L37" s="95">
        <v>148</v>
      </c>
    </row>
    <row r="38" spans="1:12" ht="15">
      <c r="A38" t="str">
        <f t="shared" si="0"/>
        <v>1698</v>
      </c>
      <c r="B38" s="98" t="s">
        <v>78</v>
      </c>
      <c r="C38" s="96" t="s">
        <v>810</v>
      </c>
      <c r="D38" s="97">
        <v>1116980034</v>
      </c>
      <c r="E38" s="99" t="s">
        <v>275</v>
      </c>
      <c r="F38" s="95">
        <v>11</v>
      </c>
      <c r="G38" s="95">
        <v>10</v>
      </c>
      <c r="H38" s="95">
        <v>13</v>
      </c>
      <c r="I38" s="95">
        <v>34</v>
      </c>
      <c r="J38" s="95">
        <v>148</v>
      </c>
      <c r="K38" s="94">
        <v>66</v>
      </c>
      <c r="L38" s="95">
        <v>148</v>
      </c>
    </row>
    <row r="39" spans="1:12" ht="15">
      <c r="A39" t="str">
        <f t="shared" si="0"/>
        <v>2184</v>
      </c>
      <c r="B39" s="105" t="s">
        <v>189</v>
      </c>
      <c r="C39" s="106" t="s">
        <v>190</v>
      </c>
      <c r="D39" s="107">
        <v>1121840004</v>
      </c>
      <c r="E39" s="65" t="s">
        <v>228</v>
      </c>
      <c r="F39" s="5">
        <v>12</v>
      </c>
      <c r="G39" s="5">
        <v>16</v>
      </c>
      <c r="H39" s="5">
        <v>19</v>
      </c>
      <c r="I39" s="5">
        <v>47</v>
      </c>
      <c r="J39" s="5">
        <v>8</v>
      </c>
      <c r="K39" s="4">
        <v>206</v>
      </c>
      <c r="L39" s="5">
        <v>8</v>
      </c>
    </row>
    <row r="40" spans="1:12" ht="15">
      <c r="A40" t="str">
        <f t="shared" si="0"/>
        <v>2184</v>
      </c>
      <c r="B40" s="105" t="s">
        <v>124</v>
      </c>
      <c r="C40" s="106" t="s">
        <v>190</v>
      </c>
      <c r="D40" s="107">
        <v>1121840001</v>
      </c>
      <c r="E40" s="65" t="s">
        <v>289</v>
      </c>
      <c r="F40" s="5">
        <v>18</v>
      </c>
      <c r="G40" s="5">
        <v>12</v>
      </c>
      <c r="H40" s="5">
        <v>13</v>
      </c>
      <c r="I40" s="5">
        <v>43</v>
      </c>
      <c r="J40" s="5">
        <v>34</v>
      </c>
      <c r="K40" s="4">
        <v>180</v>
      </c>
      <c r="L40" s="5">
        <v>34</v>
      </c>
    </row>
    <row r="41" spans="1:12" ht="15">
      <c r="A41" t="str">
        <f t="shared" si="0"/>
        <v>2184</v>
      </c>
      <c r="B41" s="105" t="s">
        <v>184</v>
      </c>
      <c r="C41" s="106" t="s">
        <v>190</v>
      </c>
      <c r="D41" s="107">
        <v>1121840013</v>
      </c>
      <c r="E41" s="65" t="s">
        <v>383</v>
      </c>
      <c r="F41" s="5">
        <v>11</v>
      </c>
      <c r="G41" s="5">
        <v>11</v>
      </c>
      <c r="H41" s="5">
        <v>17</v>
      </c>
      <c r="I41" s="5">
        <v>39</v>
      </c>
      <c r="J41" s="5">
        <v>72</v>
      </c>
      <c r="K41" s="4">
        <v>142</v>
      </c>
      <c r="L41" s="5">
        <v>72</v>
      </c>
    </row>
    <row r="42" spans="1:12" ht="15">
      <c r="A42" t="str">
        <f t="shared" si="0"/>
        <v>2184</v>
      </c>
      <c r="B42" s="105" t="s">
        <v>127</v>
      </c>
      <c r="C42" s="106" t="s">
        <v>190</v>
      </c>
      <c r="D42" s="107">
        <v>1121840008</v>
      </c>
      <c r="E42" s="65" t="s">
        <v>196</v>
      </c>
      <c r="F42" s="5">
        <v>17</v>
      </c>
      <c r="G42" s="5">
        <v>11</v>
      </c>
      <c r="H42" s="5">
        <v>10</v>
      </c>
      <c r="I42" s="5">
        <v>38</v>
      </c>
      <c r="J42" s="5">
        <v>90</v>
      </c>
      <c r="K42" s="4">
        <v>124</v>
      </c>
      <c r="L42" s="5">
        <v>90</v>
      </c>
    </row>
    <row r="43" spans="1:12" ht="15">
      <c r="A43" t="str">
        <f t="shared" si="0"/>
        <v>2184</v>
      </c>
      <c r="B43" s="105" t="s">
        <v>180</v>
      </c>
      <c r="C43" s="106" t="s">
        <v>190</v>
      </c>
      <c r="D43" s="107">
        <v>1121840017</v>
      </c>
      <c r="E43" s="65" t="s">
        <v>544</v>
      </c>
      <c r="F43" s="5">
        <v>10</v>
      </c>
      <c r="G43" s="5">
        <v>12</v>
      </c>
      <c r="H43" s="5">
        <v>11</v>
      </c>
      <c r="I43" s="5">
        <v>33</v>
      </c>
      <c r="J43" s="5">
        <v>164</v>
      </c>
      <c r="K43" s="4">
        <v>50</v>
      </c>
      <c r="L43" s="5">
        <v>164</v>
      </c>
    </row>
    <row r="44" spans="1:12" ht="15">
      <c r="A44" t="str">
        <f t="shared" si="0"/>
        <v>1757</v>
      </c>
      <c r="B44" s="98" t="s">
        <v>46</v>
      </c>
      <c r="C44" s="96" t="s">
        <v>713</v>
      </c>
      <c r="D44" s="97">
        <v>1117570047</v>
      </c>
      <c r="E44" s="99" t="s">
        <v>222</v>
      </c>
      <c r="F44" s="95">
        <v>15</v>
      </c>
      <c r="G44" s="95">
        <v>15</v>
      </c>
      <c r="H44" s="95">
        <v>19</v>
      </c>
      <c r="I44" s="95">
        <v>49</v>
      </c>
      <c r="J44" s="95">
        <v>6</v>
      </c>
      <c r="K44" s="94">
        <v>208</v>
      </c>
      <c r="L44" s="95">
        <v>6</v>
      </c>
    </row>
    <row r="45" spans="1:12" ht="15">
      <c r="A45" t="str">
        <f t="shared" si="0"/>
        <v>1757</v>
      </c>
      <c r="B45" s="98" t="s">
        <v>982</v>
      </c>
      <c r="C45" s="96" t="s">
        <v>713</v>
      </c>
      <c r="D45" s="97">
        <v>1117570002</v>
      </c>
      <c r="E45" s="99" t="s">
        <v>255</v>
      </c>
      <c r="F45" s="95">
        <v>19</v>
      </c>
      <c r="G45" s="95">
        <v>12</v>
      </c>
      <c r="H45" s="95">
        <v>14</v>
      </c>
      <c r="I45" s="95">
        <v>45</v>
      </c>
      <c r="J45" s="95">
        <v>21</v>
      </c>
      <c r="K45" s="94">
        <v>193</v>
      </c>
      <c r="L45" s="95">
        <v>21</v>
      </c>
    </row>
    <row r="46" spans="1:12" ht="15">
      <c r="A46" t="str">
        <f t="shared" si="0"/>
        <v>1757</v>
      </c>
      <c r="B46" s="98" t="s">
        <v>98</v>
      </c>
      <c r="C46" s="96" t="s">
        <v>713</v>
      </c>
      <c r="D46" s="97">
        <v>1117570079</v>
      </c>
      <c r="E46" s="99" t="s">
        <v>267</v>
      </c>
      <c r="F46" s="95">
        <v>13</v>
      </c>
      <c r="G46" s="95">
        <v>15</v>
      </c>
      <c r="H46" s="95">
        <v>16</v>
      </c>
      <c r="I46" s="95">
        <v>44</v>
      </c>
      <c r="J46" s="95">
        <v>29</v>
      </c>
      <c r="K46" s="94">
        <v>185</v>
      </c>
      <c r="L46" s="95">
        <v>29</v>
      </c>
    </row>
    <row r="47" spans="1:12" ht="15">
      <c r="A47" t="str">
        <f t="shared" si="0"/>
        <v>1757</v>
      </c>
      <c r="B47" s="98" t="s">
        <v>129</v>
      </c>
      <c r="C47" s="96" t="s">
        <v>713</v>
      </c>
      <c r="D47" s="97">
        <v>1117570045</v>
      </c>
      <c r="E47" s="99" t="s">
        <v>279</v>
      </c>
      <c r="F47" s="95">
        <v>17</v>
      </c>
      <c r="G47" s="95">
        <v>12</v>
      </c>
      <c r="H47" s="95">
        <v>14</v>
      </c>
      <c r="I47" s="95">
        <v>43</v>
      </c>
      <c r="J47" s="95">
        <v>34</v>
      </c>
      <c r="K47" s="94">
        <v>180</v>
      </c>
      <c r="L47" s="95">
        <v>34</v>
      </c>
    </row>
    <row r="48" spans="1:12" ht="15">
      <c r="A48" t="str">
        <f t="shared" si="0"/>
        <v>1757</v>
      </c>
      <c r="B48" s="98" t="s">
        <v>97</v>
      </c>
      <c r="C48" s="96" t="s">
        <v>713</v>
      </c>
      <c r="D48" s="97">
        <v>1117570068</v>
      </c>
      <c r="E48" s="99" t="s">
        <v>287</v>
      </c>
      <c r="F48" s="95">
        <v>18</v>
      </c>
      <c r="G48" s="95">
        <v>13</v>
      </c>
      <c r="H48" s="95">
        <v>12</v>
      </c>
      <c r="I48" s="95">
        <v>43</v>
      </c>
      <c r="J48" s="95">
        <v>34</v>
      </c>
      <c r="K48" s="94">
        <v>180</v>
      </c>
      <c r="L48" s="95">
        <v>34</v>
      </c>
    </row>
    <row r="49" spans="1:12" ht="15">
      <c r="A49" t="str">
        <f t="shared" si="0"/>
        <v>0259</v>
      </c>
      <c r="B49" s="105" t="s">
        <v>30</v>
      </c>
      <c r="C49" s="106" t="s">
        <v>636</v>
      </c>
      <c r="D49" s="107">
        <v>1102590046</v>
      </c>
      <c r="E49" s="65" t="s">
        <v>361</v>
      </c>
      <c r="F49" s="5">
        <v>13</v>
      </c>
      <c r="G49" s="5">
        <v>11</v>
      </c>
      <c r="H49" s="5">
        <v>15</v>
      </c>
      <c r="I49" s="5">
        <v>39</v>
      </c>
      <c r="J49" s="5">
        <v>72</v>
      </c>
      <c r="K49" s="4">
        <v>142</v>
      </c>
      <c r="L49" s="5">
        <v>72</v>
      </c>
    </row>
    <row r="50" spans="1:12" ht="15">
      <c r="A50" t="str">
        <f t="shared" si="0"/>
        <v>0259</v>
      </c>
      <c r="B50" s="105" t="s">
        <v>829</v>
      </c>
      <c r="C50" s="106" t="s">
        <v>636</v>
      </c>
      <c r="D50" s="107">
        <v>1102590066</v>
      </c>
      <c r="E50" s="65" t="s">
        <v>428</v>
      </c>
      <c r="F50" s="5">
        <v>11</v>
      </c>
      <c r="G50" s="5">
        <v>11</v>
      </c>
      <c r="H50" s="5">
        <v>15</v>
      </c>
      <c r="I50" s="5">
        <v>37</v>
      </c>
      <c r="J50" s="5">
        <v>101</v>
      </c>
      <c r="K50" s="4">
        <v>113</v>
      </c>
      <c r="L50" s="5">
        <v>101</v>
      </c>
    </row>
    <row r="51" spans="1:12" ht="15">
      <c r="A51" t="str">
        <f t="shared" si="0"/>
        <v>0259</v>
      </c>
      <c r="B51" s="105" t="s">
        <v>32</v>
      </c>
      <c r="C51" s="106" t="s">
        <v>636</v>
      </c>
      <c r="D51" s="107">
        <v>1102590094</v>
      </c>
      <c r="E51" s="65" t="s">
        <v>479</v>
      </c>
      <c r="F51" s="5">
        <v>11</v>
      </c>
      <c r="G51" s="5">
        <v>11</v>
      </c>
      <c r="H51" s="5">
        <v>13</v>
      </c>
      <c r="I51" s="5">
        <v>35</v>
      </c>
      <c r="J51" s="5">
        <v>131</v>
      </c>
      <c r="K51" s="4">
        <v>83</v>
      </c>
      <c r="L51" s="5">
        <v>131</v>
      </c>
    </row>
    <row r="52" spans="1:12" ht="15">
      <c r="A52" t="str">
        <f t="shared" si="0"/>
        <v>2110</v>
      </c>
      <c r="B52" s="98" t="s">
        <v>1040</v>
      </c>
      <c r="C52" s="96" t="s">
        <v>751</v>
      </c>
      <c r="D52" s="97">
        <v>1121100033</v>
      </c>
      <c r="E52" s="99" t="s">
        <v>226</v>
      </c>
      <c r="F52" s="95">
        <v>20</v>
      </c>
      <c r="G52" s="95">
        <v>12</v>
      </c>
      <c r="H52" s="95">
        <v>15</v>
      </c>
      <c r="I52" s="95">
        <v>47</v>
      </c>
      <c r="J52" s="95">
        <v>8</v>
      </c>
      <c r="K52" s="94">
        <v>206</v>
      </c>
      <c r="L52" s="95">
        <v>8</v>
      </c>
    </row>
    <row r="53" spans="1:12" ht="15">
      <c r="A53" t="str">
        <f t="shared" si="0"/>
        <v>2110</v>
      </c>
      <c r="B53" s="98" t="s">
        <v>154</v>
      </c>
      <c r="C53" s="96" t="s">
        <v>751</v>
      </c>
      <c r="D53" s="97">
        <v>1121100038</v>
      </c>
      <c r="E53" s="99" t="s">
        <v>251</v>
      </c>
      <c r="F53" s="95">
        <v>17</v>
      </c>
      <c r="G53" s="95">
        <v>14</v>
      </c>
      <c r="H53" s="95">
        <v>14</v>
      </c>
      <c r="I53" s="95">
        <v>45</v>
      </c>
      <c r="J53" s="95">
        <v>21</v>
      </c>
      <c r="K53" s="94">
        <v>193</v>
      </c>
      <c r="L53" s="95">
        <v>21</v>
      </c>
    </row>
    <row r="54" spans="1:12" ht="15">
      <c r="A54" t="str">
        <f t="shared" si="0"/>
        <v>2110</v>
      </c>
      <c r="B54" s="98" t="s">
        <v>118</v>
      </c>
      <c r="C54" s="96" t="s">
        <v>751</v>
      </c>
      <c r="D54" s="97">
        <v>1121100007</v>
      </c>
      <c r="E54" s="99" t="s">
        <v>283</v>
      </c>
      <c r="F54" s="95">
        <v>16</v>
      </c>
      <c r="G54" s="95">
        <v>11</v>
      </c>
      <c r="H54" s="95">
        <v>16</v>
      </c>
      <c r="I54" s="95">
        <v>43</v>
      </c>
      <c r="J54" s="95">
        <v>34</v>
      </c>
      <c r="K54" s="94">
        <v>180</v>
      </c>
      <c r="L54" s="95">
        <v>34</v>
      </c>
    </row>
    <row r="55" spans="1:12" ht="15">
      <c r="A55" t="str">
        <f t="shared" si="0"/>
        <v>2110</v>
      </c>
      <c r="B55" s="98" t="s">
        <v>119</v>
      </c>
      <c r="C55" s="96" t="s">
        <v>751</v>
      </c>
      <c r="D55" s="97">
        <v>1121100011</v>
      </c>
      <c r="E55" s="99" t="s">
        <v>281</v>
      </c>
      <c r="F55" s="95">
        <v>16</v>
      </c>
      <c r="G55" s="95">
        <v>14</v>
      </c>
      <c r="H55" s="95">
        <v>13</v>
      </c>
      <c r="I55" s="95">
        <v>43</v>
      </c>
      <c r="J55" s="95">
        <v>34</v>
      </c>
      <c r="K55" s="94">
        <v>180</v>
      </c>
      <c r="L55" s="95">
        <v>34</v>
      </c>
    </row>
    <row r="56" spans="1:12" ht="15">
      <c r="A56" t="str">
        <f t="shared" si="0"/>
        <v>2110</v>
      </c>
      <c r="B56" s="98" t="s">
        <v>1028</v>
      </c>
      <c r="C56" s="96" t="s">
        <v>751</v>
      </c>
      <c r="D56" s="97">
        <v>1121100001</v>
      </c>
      <c r="E56" s="99" t="s">
        <v>328</v>
      </c>
      <c r="F56" s="95">
        <v>17</v>
      </c>
      <c r="G56" s="95">
        <v>10</v>
      </c>
      <c r="H56" s="95">
        <v>14</v>
      </c>
      <c r="I56" s="95">
        <v>41</v>
      </c>
      <c r="J56" s="95">
        <v>53</v>
      </c>
      <c r="K56" s="94">
        <v>161</v>
      </c>
      <c r="L56" s="95">
        <v>53</v>
      </c>
    </row>
    <row r="57" spans="1:12" ht="15">
      <c r="A57" t="str">
        <f t="shared" si="0"/>
        <v>2215</v>
      </c>
      <c r="B57" s="105" t="s">
        <v>166</v>
      </c>
      <c r="C57" s="106" t="s">
        <v>817</v>
      </c>
      <c r="D57" s="107">
        <v>1122150014</v>
      </c>
      <c r="E57" s="65" t="s">
        <v>309</v>
      </c>
      <c r="F57" s="5">
        <v>12</v>
      </c>
      <c r="G57" s="5">
        <v>16</v>
      </c>
      <c r="H57" s="5">
        <v>14</v>
      </c>
      <c r="I57" s="5">
        <v>42</v>
      </c>
      <c r="J57" s="5">
        <v>45</v>
      </c>
      <c r="K57" s="4">
        <v>169</v>
      </c>
      <c r="L57" s="5">
        <v>45</v>
      </c>
    </row>
    <row r="58" spans="1:12" ht="15">
      <c r="A58" t="str">
        <f t="shared" si="0"/>
        <v>2215</v>
      </c>
      <c r="B58" s="105" t="s">
        <v>174</v>
      </c>
      <c r="C58" s="106" t="s">
        <v>817</v>
      </c>
      <c r="D58" s="107">
        <v>1122150006</v>
      </c>
      <c r="E58" s="65" t="s">
        <v>349</v>
      </c>
      <c r="F58" s="5">
        <v>13</v>
      </c>
      <c r="G58" s="5">
        <v>12</v>
      </c>
      <c r="H58" s="5">
        <v>14</v>
      </c>
      <c r="I58" s="5">
        <v>39</v>
      </c>
      <c r="J58" s="5">
        <v>72</v>
      </c>
      <c r="K58" s="4">
        <v>142</v>
      </c>
      <c r="L58" s="5">
        <v>72</v>
      </c>
    </row>
    <row r="59" spans="1:12" ht="15">
      <c r="A59" t="str">
        <f t="shared" si="0"/>
        <v>2215</v>
      </c>
      <c r="B59" s="105" t="s">
        <v>128</v>
      </c>
      <c r="C59" s="106" t="s">
        <v>817</v>
      </c>
      <c r="D59" s="107">
        <v>1122150007</v>
      </c>
      <c r="E59" s="65" t="s">
        <v>363</v>
      </c>
      <c r="F59" s="5">
        <v>10</v>
      </c>
      <c r="G59" s="5">
        <v>11</v>
      </c>
      <c r="H59" s="5">
        <v>18</v>
      </c>
      <c r="I59" s="5">
        <v>39</v>
      </c>
      <c r="J59" s="5">
        <v>72</v>
      </c>
      <c r="K59" s="4">
        <v>142</v>
      </c>
      <c r="L59" s="5">
        <v>72</v>
      </c>
    </row>
    <row r="60" spans="1:12" ht="15">
      <c r="A60" t="str">
        <f t="shared" si="0"/>
        <v>2215</v>
      </c>
      <c r="B60" s="105" t="s">
        <v>1056</v>
      </c>
      <c r="C60" s="106" t="s">
        <v>817</v>
      </c>
      <c r="D60" s="107">
        <v>1122150010</v>
      </c>
      <c r="E60" s="65" t="s">
        <v>483</v>
      </c>
      <c r="F60" s="5">
        <v>13</v>
      </c>
      <c r="G60" s="5">
        <v>12</v>
      </c>
      <c r="H60" s="5">
        <v>10</v>
      </c>
      <c r="I60" s="5">
        <v>35</v>
      </c>
      <c r="J60" s="5">
        <v>131</v>
      </c>
      <c r="K60" s="4">
        <v>83</v>
      </c>
      <c r="L60" s="5">
        <v>131</v>
      </c>
    </row>
    <row r="61" spans="1:12" ht="15">
      <c r="A61" t="str">
        <f t="shared" si="0"/>
        <v>2215</v>
      </c>
      <c r="B61" s="105" t="s">
        <v>1058</v>
      </c>
      <c r="C61" s="106" t="s">
        <v>817</v>
      </c>
      <c r="D61" s="107">
        <v>1122150013</v>
      </c>
      <c r="E61" s="65" t="s">
        <v>572</v>
      </c>
      <c r="F61" s="5">
        <v>11</v>
      </c>
      <c r="G61" s="5">
        <v>12</v>
      </c>
      <c r="H61" s="5">
        <v>9</v>
      </c>
      <c r="I61" s="5">
        <v>32</v>
      </c>
      <c r="J61" s="5">
        <v>174</v>
      </c>
      <c r="K61" s="4">
        <v>40</v>
      </c>
      <c r="L61" s="5">
        <v>174</v>
      </c>
    </row>
    <row r="62" spans="1:12" ht="15">
      <c r="A62" t="str">
        <f t="shared" si="0"/>
        <v>0620</v>
      </c>
      <c r="B62" s="98" t="s">
        <v>36</v>
      </c>
      <c r="C62" s="96" t="s">
        <v>657</v>
      </c>
      <c r="D62" s="97">
        <v>1106200031</v>
      </c>
      <c r="E62" s="99" t="s">
        <v>211</v>
      </c>
      <c r="F62" s="95">
        <v>19</v>
      </c>
      <c r="G62" s="95">
        <v>18</v>
      </c>
      <c r="H62" s="95">
        <v>16</v>
      </c>
      <c r="I62" s="95">
        <v>53</v>
      </c>
      <c r="J62" s="95">
        <v>1</v>
      </c>
      <c r="K62" s="94">
        <v>213</v>
      </c>
      <c r="L62" s="95">
        <v>1</v>
      </c>
    </row>
    <row r="63" spans="1:12" ht="15">
      <c r="A63" t="str">
        <f t="shared" si="0"/>
        <v>0620</v>
      </c>
      <c r="B63" s="98" t="s">
        <v>863</v>
      </c>
      <c r="C63" s="96" t="s">
        <v>657</v>
      </c>
      <c r="D63" s="97">
        <v>1106200057</v>
      </c>
      <c r="E63" s="99" t="s">
        <v>215</v>
      </c>
      <c r="F63" s="95">
        <v>17</v>
      </c>
      <c r="G63" s="95">
        <v>16</v>
      </c>
      <c r="H63" s="95">
        <v>18</v>
      </c>
      <c r="I63" s="95">
        <v>51</v>
      </c>
      <c r="J63" s="95">
        <v>3</v>
      </c>
      <c r="K63" s="94">
        <v>211</v>
      </c>
      <c r="L63" s="95">
        <v>3</v>
      </c>
    </row>
    <row r="64" spans="1:12" ht="15">
      <c r="A64" t="str">
        <f t="shared" si="0"/>
        <v>0620</v>
      </c>
      <c r="B64" s="98" t="s">
        <v>40</v>
      </c>
      <c r="C64" s="96" t="s">
        <v>657</v>
      </c>
      <c r="D64" s="97">
        <v>1106200047</v>
      </c>
      <c r="E64" s="99" t="s">
        <v>249</v>
      </c>
      <c r="F64" s="95">
        <v>10</v>
      </c>
      <c r="G64" s="95">
        <v>17</v>
      </c>
      <c r="H64" s="95">
        <v>18</v>
      </c>
      <c r="I64" s="95">
        <v>45</v>
      </c>
      <c r="J64" s="95">
        <v>21</v>
      </c>
      <c r="K64" s="94">
        <v>193</v>
      </c>
      <c r="L64" s="95">
        <v>21</v>
      </c>
    </row>
    <row r="65" spans="1:12" ht="15">
      <c r="A65" t="str">
        <f t="shared" si="0"/>
        <v>0620</v>
      </c>
      <c r="B65" s="100" t="s">
        <v>39</v>
      </c>
      <c r="C65" s="96" t="s">
        <v>657</v>
      </c>
      <c r="D65" s="97">
        <v>1106200043</v>
      </c>
      <c r="E65" s="99" t="s">
        <v>277</v>
      </c>
      <c r="F65" s="95">
        <v>16</v>
      </c>
      <c r="G65" s="95">
        <v>11</v>
      </c>
      <c r="H65" s="95">
        <v>16</v>
      </c>
      <c r="I65" s="95">
        <v>43</v>
      </c>
      <c r="J65" s="95">
        <v>34</v>
      </c>
      <c r="K65" s="94">
        <v>180</v>
      </c>
      <c r="L65" s="95">
        <v>34</v>
      </c>
    </row>
    <row r="66" spans="1:12" ht="15">
      <c r="A66" t="str">
        <f t="shared" si="0"/>
        <v>0620</v>
      </c>
      <c r="B66" s="100" t="s">
        <v>34</v>
      </c>
      <c r="C66" s="96" t="s">
        <v>657</v>
      </c>
      <c r="D66" s="97">
        <v>1106200025</v>
      </c>
      <c r="E66" s="99" t="s">
        <v>307</v>
      </c>
      <c r="F66" s="95">
        <v>17</v>
      </c>
      <c r="G66" s="95">
        <v>14</v>
      </c>
      <c r="H66" s="95">
        <v>11</v>
      </c>
      <c r="I66" s="95">
        <v>42</v>
      </c>
      <c r="J66" s="95">
        <v>45</v>
      </c>
      <c r="K66" s="94">
        <v>169</v>
      </c>
      <c r="L66" s="95">
        <v>45</v>
      </c>
    </row>
    <row r="67" spans="1:12" ht="15">
      <c r="A67" t="str">
        <f aca="true" t="shared" si="1" ref="A67:A102">RIGHT(LEFT(D67,6),4)</f>
        <v>0883</v>
      </c>
      <c r="B67" s="105" t="s">
        <v>866</v>
      </c>
      <c r="C67" s="106" t="s">
        <v>662</v>
      </c>
      <c r="D67" s="107">
        <v>1108830113</v>
      </c>
      <c r="E67" s="65" t="s">
        <v>195</v>
      </c>
      <c r="F67" s="5">
        <v>20</v>
      </c>
      <c r="G67" s="5">
        <v>13</v>
      </c>
      <c r="H67" s="5">
        <v>17</v>
      </c>
      <c r="I67" s="5">
        <v>50</v>
      </c>
      <c r="J67" s="5">
        <v>4</v>
      </c>
      <c r="K67" s="4">
        <v>210</v>
      </c>
      <c r="L67" s="5">
        <v>4</v>
      </c>
    </row>
    <row r="68" spans="1:12" ht="15">
      <c r="A68" t="str">
        <f t="shared" si="1"/>
        <v>0883</v>
      </c>
      <c r="B68" s="105" t="s">
        <v>142</v>
      </c>
      <c r="C68" s="106" t="s">
        <v>662</v>
      </c>
      <c r="D68" s="107">
        <v>1108830168</v>
      </c>
      <c r="E68" s="65" t="s">
        <v>217</v>
      </c>
      <c r="F68" s="5">
        <v>19</v>
      </c>
      <c r="G68" s="5">
        <v>12</v>
      </c>
      <c r="H68" s="5">
        <v>19</v>
      </c>
      <c r="I68" s="5">
        <v>50</v>
      </c>
      <c r="J68" s="5">
        <v>4</v>
      </c>
      <c r="K68" s="4">
        <v>210</v>
      </c>
      <c r="L68" s="5">
        <v>4</v>
      </c>
    </row>
    <row r="69" spans="1:12" ht="15">
      <c r="A69" t="str">
        <f t="shared" si="1"/>
        <v>0883</v>
      </c>
      <c r="B69" s="105" t="s">
        <v>45</v>
      </c>
      <c r="C69" s="106" t="s">
        <v>662</v>
      </c>
      <c r="D69" s="107">
        <v>1108830154</v>
      </c>
      <c r="E69" s="65" t="s">
        <v>234</v>
      </c>
      <c r="F69" s="5">
        <v>18</v>
      </c>
      <c r="G69" s="5">
        <v>15</v>
      </c>
      <c r="H69" s="5">
        <v>14</v>
      </c>
      <c r="I69" s="5">
        <v>47</v>
      </c>
      <c r="J69" s="5">
        <v>8</v>
      </c>
      <c r="K69" s="4">
        <v>206</v>
      </c>
      <c r="L69" s="5">
        <v>8</v>
      </c>
    </row>
    <row r="70" spans="1:12" ht="15">
      <c r="A70" t="str">
        <f t="shared" si="1"/>
        <v>0883</v>
      </c>
      <c r="B70" s="105" t="s">
        <v>43</v>
      </c>
      <c r="C70" s="106" t="s">
        <v>662</v>
      </c>
      <c r="D70" s="107">
        <v>1108830131</v>
      </c>
      <c r="E70" s="65" t="s">
        <v>240</v>
      </c>
      <c r="F70" s="5">
        <v>17</v>
      </c>
      <c r="G70" s="5">
        <v>19</v>
      </c>
      <c r="H70" s="5">
        <v>10</v>
      </c>
      <c r="I70" s="5">
        <v>46</v>
      </c>
      <c r="J70" s="5">
        <v>14</v>
      </c>
      <c r="K70" s="4">
        <v>200</v>
      </c>
      <c r="L70" s="5">
        <v>14</v>
      </c>
    </row>
    <row r="71" spans="1:12" ht="15">
      <c r="A71" t="str">
        <f t="shared" si="1"/>
        <v>0883</v>
      </c>
      <c r="B71" s="105" t="s">
        <v>44</v>
      </c>
      <c r="C71" s="106" t="s">
        <v>662</v>
      </c>
      <c r="D71" s="107">
        <v>1108830144</v>
      </c>
      <c r="E71" s="65" t="s">
        <v>236</v>
      </c>
      <c r="F71" s="5">
        <v>16</v>
      </c>
      <c r="G71" s="5">
        <v>14</v>
      </c>
      <c r="H71" s="5">
        <v>16</v>
      </c>
      <c r="I71" s="5">
        <v>46</v>
      </c>
      <c r="J71" s="5">
        <v>14</v>
      </c>
      <c r="K71" s="4">
        <v>200</v>
      </c>
      <c r="L71" s="5">
        <v>14</v>
      </c>
    </row>
    <row r="72" spans="1:12" ht="15">
      <c r="A72" t="str">
        <f t="shared" si="1"/>
        <v>0976</v>
      </c>
      <c r="B72" s="98" t="s">
        <v>47</v>
      </c>
      <c r="C72" s="96" t="s">
        <v>666</v>
      </c>
      <c r="D72" s="101">
        <v>1109760002</v>
      </c>
      <c r="E72" s="102" t="s">
        <v>295</v>
      </c>
      <c r="F72" s="103">
        <v>13</v>
      </c>
      <c r="G72" s="103">
        <v>12</v>
      </c>
      <c r="H72" s="103">
        <v>18</v>
      </c>
      <c r="I72" s="95">
        <v>43</v>
      </c>
      <c r="J72" s="95">
        <v>34</v>
      </c>
      <c r="K72" s="94">
        <v>180</v>
      </c>
      <c r="L72" s="95">
        <v>34</v>
      </c>
    </row>
    <row r="73" spans="1:12" ht="15">
      <c r="A73" t="str">
        <f t="shared" si="1"/>
        <v>0976</v>
      </c>
      <c r="B73" s="98" t="s">
        <v>155</v>
      </c>
      <c r="C73" s="96" t="s">
        <v>666</v>
      </c>
      <c r="D73" s="97">
        <v>1109760007</v>
      </c>
      <c r="E73" s="99" t="s">
        <v>275</v>
      </c>
      <c r="F73" s="95">
        <v>11</v>
      </c>
      <c r="G73" s="95">
        <v>14</v>
      </c>
      <c r="H73" s="95">
        <v>18</v>
      </c>
      <c r="I73" s="95">
        <v>43</v>
      </c>
      <c r="J73" s="95">
        <v>34</v>
      </c>
      <c r="K73" s="94">
        <v>180</v>
      </c>
      <c r="L73" s="95">
        <v>34</v>
      </c>
    </row>
    <row r="74" spans="1:12" ht="15">
      <c r="A74" t="str">
        <f t="shared" si="1"/>
        <v>0976</v>
      </c>
      <c r="B74" s="98" t="s">
        <v>49</v>
      </c>
      <c r="C74" s="96" t="s">
        <v>666</v>
      </c>
      <c r="D74" s="97">
        <v>1109760006</v>
      </c>
      <c r="E74" s="99" t="s">
        <v>375</v>
      </c>
      <c r="F74" s="95">
        <v>11</v>
      </c>
      <c r="G74" s="95">
        <v>13</v>
      </c>
      <c r="H74" s="95">
        <v>15</v>
      </c>
      <c r="I74" s="95">
        <v>39</v>
      </c>
      <c r="J74" s="95">
        <v>72</v>
      </c>
      <c r="K74" s="94">
        <v>142</v>
      </c>
      <c r="L74" s="95">
        <v>72</v>
      </c>
    </row>
    <row r="75" spans="1:12" ht="15">
      <c r="A75" t="str">
        <f t="shared" si="1"/>
        <v>0976</v>
      </c>
      <c r="B75" s="98" t="s">
        <v>885</v>
      </c>
      <c r="C75" s="96" t="s">
        <v>666</v>
      </c>
      <c r="D75" s="97">
        <v>1109760018</v>
      </c>
      <c r="E75" s="99" t="s">
        <v>445</v>
      </c>
      <c r="F75" s="95">
        <v>13</v>
      </c>
      <c r="G75" s="95">
        <v>12</v>
      </c>
      <c r="H75" s="95">
        <v>11</v>
      </c>
      <c r="I75" s="95">
        <v>36</v>
      </c>
      <c r="J75" s="95">
        <v>116</v>
      </c>
      <c r="K75" s="94">
        <v>98</v>
      </c>
      <c r="L75" s="95">
        <v>116</v>
      </c>
    </row>
    <row r="76" spans="1:12" ht="15">
      <c r="A76" t="str">
        <f t="shared" si="1"/>
        <v>0976</v>
      </c>
      <c r="B76" s="98" t="s">
        <v>887</v>
      </c>
      <c r="C76" s="96" t="s">
        <v>666</v>
      </c>
      <c r="D76" s="97">
        <v>1109760019</v>
      </c>
      <c r="E76" s="99" t="s">
        <v>469</v>
      </c>
      <c r="F76" s="95">
        <v>14</v>
      </c>
      <c r="G76" s="95">
        <v>11</v>
      </c>
      <c r="H76" s="95">
        <v>10</v>
      </c>
      <c r="I76" s="95">
        <v>35</v>
      </c>
      <c r="J76" s="95">
        <v>131</v>
      </c>
      <c r="K76" s="94">
        <v>83</v>
      </c>
      <c r="L76" s="95">
        <v>131</v>
      </c>
    </row>
    <row r="77" spans="1:12" ht="15">
      <c r="A77" t="str">
        <f t="shared" si="1"/>
        <v>1944</v>
      </c>
      <c r="B77" s="105" t="s">
        <v>999</v>
      </c>
      <c r="C77" s="106" t="s">
        <v>728</v>
      </c>
      <c r="D77" s="107">
        <v>1119440034</v>
      </c>
      <c r="E77" s="65" t="s">
        <v>269</v>
      </c>
      <c r="F77" s="5">
        <v>15</v>
      </c>
      <c r="G77" s="5">
        <v>11</v>
      </c>
      <c r="H77" s="5">
        <v>18</v>
      </c>
      <c r="I77" s="5">
        <v>44</v>
      </c>
      <c r="J77" s="5">
        <v>29</v>
      </c>
      <c r="K77" s="4">
        <v>185</v>
      </c>
      <c r="L77" s="5">
        <v>29</v>
      </c>
    </row>
    <row r="78" spans="1:12" ht="15">
      <c r="A78" t="str">
        <f t="shared" si="1"/>
        <v>2248</v>
      </c>
      <c r="B78" s="98" t="s">
        <v>163</v>
      </c>
      <c r="C78" s="96" t="s">
        <v>820</v>
      </c>
      <c r="D78" s="97">
        <v>1122480003</v>
      </c>
      <c r="E78" s="99" t="s">
        <v>357</v>
      </c>
      <c r="F78" s="95">
        <v>13</v>
      </c>
      <c r="G78" s="95">
        <v>13</v>
      </c>
      <c r="H78" s="95">
        <v>13</v>
      </c>
      <c r="I78" s="95">
        <v>39</v>
      </c>
      <c r="J78" s="95">
        <v>72</v>
      </c>
      <c r="K78" s="94">
        <v>142</v>
      </c>
      <c r="L78" s="95">
        <v>72</v>
      </c>
    </row>
    <row r="79" spans="1:12" ht="15">
      <c r="A79" t="str">
        <f t="shared" si="1"/>
        <v>2248</v>
      </c>
      <c r="B79" s="98" t="s">
        <v>147</v>
      </c>
      <c r="C79" s="96" t="s">
        <v>820</v>
      </c>
      <c r="D79" s="97">
        <v>1122480004</v>
      </c>
      <c r="E79" s="99" t="s">
        <v>475</v>
      </c>
      <c r="F79" s="95">
        <v>11</v>
      </c>
      <c r="G79" s="95">
        <v>11</v>
      </c>
      <c r="H79" s="95">
        <v>13</v>
      </c>
      <c r="I79" s="95">
        <v>35</v>
      </c>
      <c r="J79" s="95">
        <v>131</v>
      </c>
      <c r="K79" s="94">
        <v>83</v>
      </c>
      <c r="L79" s="95">
        <v>131</v>
      </c>
    </row>
    <row r="80" spans="1:12" ht="15">
      <c r="A80" t="str">
        <f t="shared" si="1"/>
        <v>2255</v>
      </c>
      <c r="B80" s="105" t="s">
        <v>162</v>
      </c>
      <c r="C80" s="106" t="s">
        <v>784</v>
      </c>
      <c r="D80" s="107">
        <v>1122550014</v>
      </c>
      <c r="E80" s="65" t="s">
        <v>246</v>
      </c>
      <c r="F80" s="5">
        <v>20</v>
      </c>
      <c r="G80" s="5">
        <v>12</v>
      </c>
      <c r="H80" s="5">
        <v>14</v>
      </c>
      <c r="I80" s="5">
        <v>46</v>
      </c>
      <c r="J80" s="5">
        <v>14</v>
      </c>
      <c r="K80" s="4">
        <v>200</v>
      </c>
      <c r="L80" s="5">
        <v>14</v>
      </c>
    </row>
    <row r="81" spans="1:12" ht="15">
      <c r="A81" t="str">
        <f t="shared" si="1"/>
        <v>2255</v>
      </c>
      <c r="B81" s="105" t="s">
        <v>1068</v>
      </c>
      <c r="C81" s="106" t="s">
        <v>784</v>
      </c>
      <c r="D81" s="107">
        <v>1122550011</v>
      </c>
      <c r="E81" s="65" t="s">
        <v>299</v>
      </c>
      <c r="F81" s="5">
        <v>16</v>
      </c>
      <c r="G81" s="5">
        <v>10</v>
      </c>
      <c r="H81" s="5">
        <v>16</v>
      </c>
      <c r="I81" s="5">
        <v>42</v>
      </c>
      <c r="J81" s="5">
        <v>45</v>
      </c>
      <c r="K81" s="4">
        <v>169</v>
      </c>
      <c r="L81" s="5">
        <v>45</v>
      </c>
    </row>
    <row r="82" spans="1:12" ht="15">
      <c r="A82" t="str">
        <f t="shared" si="1"/>
        <v>2255</v>
      </c>
      <c r="B82" s="105" t="s">
        <v>171</v>
      </c>
      <c r="C82" s="106" t="s">
        <v>784</v>
      </c>
      <c r="D82" s="107">
        <v>1122550022</v>
      </c>
      <c r="E82" s="65" t="s">
        <v>297</v>
      </c>
      <c r="F82" s="5">
        <v>14</v>
      </c>
      <c r="G82" s="5">
        <v>11</v>
      </c>
      <c r="H82" s="5">
        <v>17</v>
      </c>
      <c r="I82" s="5">
        <v>42</v>
      </c>
      <c r="J82" s="5">
        <v>45</v>
      </c>
      <c r="K82" s="4">
        <v>169</v>
      </c>
      <c r="L82" s="5">
        <v>45</v>
      </c>
    </row>
    <row r="83" spans="1:12" ht="15">
      <c r="A83" t="str">
        <f t="shared" si="1"/>
        <v>2255</v>
      </c>
      <c r="B83" s="105" t="s">
        <v>161</v>
      </c>
      <c r="C83" s="106" t="s">
        <v>784</v>
      </c>
      <c r="D83" s="107">
        <v>1122550005</v>
      </c>
      <c r="E83" s="65" t="s">
        <v>332</v>
      </c>
      <c r="F83" s="5">
        <v>13</v>
      </c>
      <c r="G83" s="5">
        <v>11</v>
      </c>
      <c r="H83" s="5">
        <v>17</v>
      </c>
      <c r="I83" s="5">
        <v>41</v>
      </c>
      <c r="J83" s="5">
        <v>53</v>
      </c>
      <c r="K83" s="4">
        <v>161</v>
      </c>
      <c r="L83" s="5">
        <v>53</v>
      </c>
    </row>
    <row r="84" spans="1:12" ht="15">
      <c r="A84" t="str">
        <f t="shared" si="1"/>
        <v>2255</v>
      </c>
      <c r="B84" s="105" t="s">
        <v>176</v>
      </c>
      <c r="C84" s="106" t="s">
        <v>784</v>
      </c>
      <c r="D84" s="107">
        <v>1122550006</v>
      </c>
      <c r="E84" s="65" t="s">
        <v>330</v>
      </c>
      <c r="F84" s="5">
        <v>15</v>
      </c>
      <c r="G84" s="5">
        <v>12</v>
      </c>
      <c r="H84" s="5">
        <v>14</v>
      </c>
      <c r="I84" s="5">
        <v>41</v>
      </c>
      <c r="J84" s="5">
        <v>53</v>
      </c>
      <c r="K84" s="4">
        <v>161</v>
      </c>
      <c r="L84" s="5">
        <v>53</v>
      </c>
    </row>
    <row r="85" spans="1:12" ht="15">
      <c r="A85" t="str">
        <f t="shared" si="1"/>
        <v>1754</v>
      </c>
      <c r="B85" s="98" t="s">
        <v>87</v>
      </c>
      <c r="C85" s="96" t="s">
        <v>708</v>
      </c>
      <c r="D85" s="97">
        <v>1117540003</v>
      </c>
      <c r="E85" s="99" t="s">
        <v>224</v>
      </c>
      <c r="F85" s="95">
        <v>15</v>
      </c>
      <c r="G85" s="95">
        <v>14</v>
      </c>
      <c r="H85" s="95">
        <v>18</v>
      </c>
      <c r="I85" s="95">
        <v>47</v>
      </c>
      <c r="J85" s="95">
        <v>8</v>
      </c>
      <c r="K85" s="94">
        <v>206</v>
      </c>
      <c r="L85" s="95">
        <v>8</v>
      </c>
    </row>
    <row r="86" spans="1:12" ht="15">
      <c r="A86" t="str">
        <f t="shared" si="1"/>
        <v>1754</v>
      </c>
      <c r="B86" s="98" t="s">
        <v>188</v>
      </c>
      <c r="C86" s="96" t="s">
        <v>708</v>
      </c>
      <c r="D86" s="97">
        <v>1117540038</v>
      </c>
      <c r="E86" s="99" t="s">
        <v>194</v>
      </c>
      <c r="F86" s="95">
        <v>16</v>
      </c>
      <c r="G86" s="95">
        <v>12</v>
      </c>
      <c r="H86" s="95">
        <v>13</v>
      </c>
      <c r="I86" s="95">
        <v>41</v>
      </c>
      <c r="J86" s="95">
        <v>53</v>
      </c>
      <c r="K86" s="94">
        <v>161</v>
      </c>
      <c r="L86" s="95">
        <v>53</v>
      </c>
    </row>
    <row r="87" spans="1:12" ht="15">
      <c r="A87" t="str">
        <f t="shared" si="1"/>
        <v>1754</v>
      </c>
      <c r="B87" s="98" t="s">
        <v>90</v>
      </c>
      <c r="C87" s="96" t="s">
        <v>708</v>
      </c>
      <c r="D87" s="97">
        <v>1117540022</v>
      </c>
      <c r="E87" s="99" t="s">
        <v>369</v>
      </c>
      <c r="F87" s="95">
        <v>12</v>
      </c>
      <c r="G87" s="95">
        <v>10</v>
      </c>
      <c r="H87" s="95">
        <v>17</v>
      </c>
      <c r="I87" s="95">
        <v>39</v>
      </c>
      <c r="J87" s="95">
        <v>72</v>
      </c>
      <c r="K87" s="94">
        <v>142</v>
      </c>
      <c r="L87" s="95">
        <v>72</v>
      </c>
    </row>
    <row r="88" spans="1:12" ht="15">
      <c r="A88" t="str">
        <f t="shared" si="1"/>
        <v>1754</v>
      </c>
      <c r="B88" s="98" t="s">
        <v>157</v>
      </c>
      <c r="C88" s="96" t="s">
        <v>708</v>
      </c>
      <c r="D88" s="97">
        <v>1117540029</v>
      </c>
      <c r="E88" s="99" t="s">
        <v>437</v>
      </c>
      <c r="F88" s="95">
        <v>12</v>
      </c>
      <c r="G88" s="95">
        <v>11</v>
      </c>
      <c r="H88" s="95">
        <v>13</v>
      </c>
      <c r="I88" s="95">
        <v>36</v>
      </c>
      <c r="J88" s="95">
        <v>116</v>
      </c>
      <c r="K88" s="94">
        <v>98</v>
      </c>
      <c r="L88" s="95">
        <v>116</v>
      </c>
    </row>
    <row r="89" spans="1:12" ht="15">
      <c r="A89" t="str">
        <f t="shared" si="1"/>
        <v>1754</v>
      </c>
      <c r="B89" s="98" t="s">
        <v>95</v>
      </c>
      <c r="C89" s="96" t="s">
        <v>708</v>
      </c>
      <c r="D89" s="97">
        <v>1117540036</v>
      </c>
      <c r="E89" s="99" t="s">
        <v>451</v>
      </c>
      <c r="F89" s="95">
        <v>12</v>
      </c>
      <c r="G89" s="95">
        <v>12</v>
      </c>
      <c r="H89" s="95">
        <v>12</v>
      </c>
      <c r="I89" s="95">
        <v>36</v>
      </c>
      <c r="J89" s="95">
        <v>116</v>
      </c>
      <c r="K89" s="94">
        <v>98</v>
      </c>
      <c r="L89" s="95">
        <v>116</v>
      </c>
    </row>
    <row r="90" spans="1:12" ht="15">
      <c r="A90" t="str">
        <f t="shared" si="1"/>
        <v>2075</v>
      </c>
      <c r="B90" s="105" t="s">
        <v>132</v>
      </c>
      <c r="C90" s="106" t="s">
        <v>816</v>
      </c>
      <c r="D90" s="107">
        <v>1120750007</v>
      </c>
      <c r="E90" s="65" t="s">
        <v>232</v>
      </c>
      <c r="F90" s="5">
        <v>20</v>
      </c>
      <c r="G90" s="5">
        <v>12</v>
      </c>
      <c r="H90" s="5">
        <v>15</v>
      </c>
      <c r="I90" s="5">
        <v>47</v>
      </c>
      <c r="J90" s="5">
        <v>8</v>
      </c>
      <c r="K90" s="4">
        <v>206</v>
      </c>
      <c r="L90" s="5">
        <v>8</v>
      </c>
    </row>
    <row r="91" spans="1:12" ht="15">
      <c r="A91" t="str">
        <f t="shared" si="1"/>
        <v>2075</v>
      </c>
      <c r="B91" s="105" t="s">
        <v>114</v>
      </c>
      <c r="C91" s="106" t="s">
        <v>816</v>
      </c>
      <c r="D91" s="107">
        <v>1120750017</v>
      </c>
      <c r="E91" s="65" t="s">
        <v>301</v>
      </c>
      <c r="F91" s="5">
        <v>13</v>
      </c>
      <c r="G91" s="5">
        <v>17</v>
      </c>
      <c r="H91" s="5">
        <v>12</v>
      </c>
      <c r="I91" s="5">
        <v>42</v>
      </c>
      <c r="J91" s="5">
        <v>45</v>
      </c>
      <c r="K91" s="4">
        <v>169</v>
      </c>
      <c r="L91" s="5">
        <v>45</v>
      </c>
    </row>
    <row r="92" spans="1:12" ht="15">
      <c r="A92" t="str">
        <f t="shared" si="1"/>
        <v>2075</v>
      </c>
      <c r="B92" s="105" t="s">
        <v>181</v>
      </c>
      <c r="C92" s="106" t="s">
        <v>816</v>
      </c>
      <c r="D92" s="107">
        <v>1120750024</v>
      </c>
      <c r="E92" s="65" t="s">
        <v>315</v>
      </c>
      <c r="F92" s="5">
        <v>18</v>
      </c>
      <c r="G92" s="5">
        <v>13</v>
      </c>
      <c r="H92" s="5">
        <v>10</v>
      </c>
      <c r="I92" s="5">
        <v>41</v>
      </c>
      <c r="J92" s="5">
        <v>53</v>
      </c>
      <c r="K92" s="4">
        <v>161</v>
      </c>
      <c r="L92" s="5">
        <v>53</v>
      </c>
    </row>
    <row r="93" spans="1:12" ht="15">
      <c r="A93" t="str">
        <f t="shared" si="1"/>
        <v>2075</v>
      </c>
      <c r="B93" s="105" t="s">
        <v>1016</v>
      </c>
      <c r="C93" s="106" t="s">
        <v>816</v>
      </c>
      <c r="D93" s="107">
        <v>1120750005</v>
      </c>
      <c r="E93" s="65" t="s">
        <v>418</v>
      </c>
      <c r="F93" s="5">
        <v>11</v>
      </c>
      <c r="G93" s="5">
        <v>11</v>
      </c>
      <c r="H93" s="5">
        <v>15</v>
      </c>
      <c r="I93" s="5">
        <v>37</v>
      </c>
      <c r="J93" s="5">
        <v>101</v>
      </c>
      <c r="K93" s="4">
        <v>113</v>
      </c>
      <c r="L93" s="5">
        <v>101</v>
      </c>
    </row>
    <row r="94" spans="1:12" ht="15">
      <c r="A94" t="str">
        <f t="shared" si="1"/>
        <v>2075</v>
      </c>
      <c r="B94" s="105" t="s">
        <v>113</v>
      </c>
      <c r="C94" s="106" t="s">
        <v>816</v>
      </c>
      <c r="D94" s="107">
        <v>1120750015</v>
      </c>
      <c r="E94" s="65" t="s">
        <v>416</v>
      </c>
      <c r="F94" s="5">
        <v>11</v>
      </c>
      <c r="G94" s="5">
        <v>10</v>
      </c>
      <c r="H94" s="5">
        <v>16</v>
      </c>
      <c r="I94" s="5">
        <v>37</v>
      </c>
      <c r="J94" s="5">
        <v>101</v>
      </c>
      <c r="K94" s="4">
        <v>113</v>
      </c>
      <c r="L94" s="5">
        <v>101</v>
      </c>
    </row>
    <row r="95" spans="1:12" ht="15">
      <c r="A95" t="str">
        <f t="shared" si="1"/>
        <v>0069</v>
      </c>
      <c r="B95" s="98" t="s">
        <v>826</v>
      </c>
      <c r="C95" s="96" t="s">
        <v>801</v>
      </c>
      <c r="D95" s="97">
        <v>1100690304</v>
      </c>
      <c r="E95" s="99" t="s">
        <v>404</v>
      </c>
      <c r="F95" s="95">
        <v>11</v>
      </c>
      <c r="G95" s="95">
        <v>10</v>
      </c>
      <c r="H95" s="95">
        <v>16</v>
      </c>
      <c r="I95" s="95">
        <v>37</v>
      </c>
      <c r="J95" s="95">
        <v>101</v>
      </c>
      <c r="K95" s="94">
        <v>113</v>
      </c>
      <c r="L95" s="95">
        <v>101</v>
      </c>
    </row>
    <row r="96" spans="1:12" ht="15">
      <c r="A96" t="str">
        <f t="shared" si="1"/>
        <v>0069</v>
      </c>
      <c r="B96" s="98" t="s">
        <v>28</v>
      </c>
      <c r="C96" s="96" t="s">
        <v>801</v>
      </c>
      <c r="D96" s="97">
        <v>1100690273</v>
      </c>
      <c r="E96" s="99" t="s">
        <v>521</v>
      </c>
      <c r="F96" s="95">
        <v>12</v>
      </c>
      <c r="G96" s="95">
        <v>11</v>
      </c>
      <c r="H96" s="95">
        <v>11</v>
      </c>
      <c r="I96" s="95">
        <v>34</v>
      </c>
      <c r="J96" s="95">
        <v>148</v>
      </c>
      <c r="K96" s="94">
        <v>66</v>
      </c>
      <c r="L96" s="95">
        <v>148</v>
      </c>
    </row>
    <row r="97" spans="1:12" ht="15">
      <c r="A97" t="str">
        <f t="shared" si="1"/>
        <v>0069</v>
      </c>
      <c r="B97" s="98" t="s">
        <v>29</v>
      </c>
      <c r="C97" s="96" t="s">
        <v>801</v>
      </c>
      <c r="D97" s="97">
        <v>1100690287</v>
      </c>
      <c r="E97" s="99" t="s">
        <v>546</v>
      </c>
      <c r="F97" s="95">
        <v>11</v>
      </c>
      <c r="G97" s="95">
        <v>10</v>
      </c>
      <c r="H97" s="95">
        <v>11</v>
      </c>
      <c r="I97" s="95">
        <v>32</v>
      </c>
      <c r="J97" s="95">
        <v>174</v>
      </c>
      <c r="K97" s="94">
        <v>40</v>
      </c>
      <c r="L97" s="95">
        <v>174</v>
      </c>
    </row>
    <row r="98" spans="1:12" ht="15">
      <c r="A98" t="str">
        <f t="shared" si="1"/>
        <v>1949</v>
      </c>
      <c r="B98" s="50" t="s">
        <v>111</v>
      </c>
      <c r="C98" s="55" t="s">
        <v>734</v>
      </c>
      <c r="D98" s="58">
        <v>1119490020</v>
      </c>
      <c r="E98" s="65" t="s">
        <v>220</v>
      </c>
      <c r="F98" s="5">
        <v>20</v>
      </c>
      <c r="G98" s="5">
        <v>13</v>
      </c>
      <c r="H98" s="5">
        <v>16</v>
      </c>
      <c r="I98" s="5">
        <v>49</v>
      </c>
      <c r="J98" s="5">
        <v>6</v>
      </c>
      <c r="K98" s="4">
        <v>208</v>
      </c>
      <c r="L98" s="5">
        <v>6</v>
      </c>
    </row>
    <row r="99" spans="1:12" ht="15">
      <c r="A99" t="str">
        <f t="shared" si="1"/>
        <v>1949</v>
      </c>
      <c r="B99" s="50" t="s">
        <v>1010</v>
      </c>
      <c r="C99" s="55" t="s">
        <v>734</v>
      </c>
      <c r="D99" s="58">
        <v>1119490023</v>
      </c>
      <c r="E99" s="65" t="s">
        <v>230</v>
      </c>
      <c r="F99" s="5">
        <v>11</v>
      </c>
      <c r="G99" s="5">
        <v>16</v>
      </c>
      <c r="H99" s="5">
        <v>20</v>
      </c>
      <c r="I99" s="5">
        <v>47</v>
      </c>
      <c r="J99" s="5">
        <v>8</v>
      </c>
      <c r="K99" s="4">
        <v>206</v>
      </c>
      <c r="L99" s="5">
        <v>8</v>
      </c>
    </row>
    <row r="100" spans="1:12" ht="15">
      <c r="A100" t="str">
        <f t="shared" si="1"/>
        <v>1949</v>
      </c>
      <c r="B100" s="50" t="s">
        <v>110</v>
      </c>
      <c r="C100" s="55" t="s">
        <v>734</v>
      </c>
      <c r="D100" s="58">
        <v>1119490013</v>
      </c>
      <c r="E100" s="65" t="s">
        <v>424</v>
      </c>
      <c r="F100" s="5">
        <v>12</v>
      </c>
      <c r="G100" s="5">
        <v>13</v>
      </c>
      <c r="H100" s="5">
        <v>12</v>
      </c>
      <c r="I100" s="5">
        <v>37</v>
      </c>
      <c r="J100" s="5">
        <v>101</v>
      </c>
      <c r="K100" s="4">
        <v>113</v>
      </c>
      <c r="L100" s="5">
        <v>101</v>
      </c>
    </row>
    <row r="101" spans="1:12" ht="15">
      <c r="A101" t="str">
        <f t="shared" si="1"/>
        <v>1949</v>
      </c>
      <c r="B101" s="50" t="s">
        <v>1003</v>
      </c>
      <c r="C101" s="55" t="s">
        <v>734</v>
      </c>
      <c r="D101" s="58">
        <v>1119490003</v>
      </c>
      <c r="E101" s="65" t="s">
        <v>449</v>
      </c>
      <c r="F101" s="5">
        <v>16</v>
      </c>
      <c r="G101" s="5">
        <v>11</v>
      </c>
      <c r="H101" s="5">
        <v>9</v>
      </c>
      <c r="I101" s="5">
        <v>36</v>
      </c>
      <c r="J101" s="5">
        <v>116</v>
      </c>
      <c r="K101" s="4">
        <v>98</v>
      </c>
      <c r="L101" s="5">
        <v>116</v>
      </c>
    </row>
    <row r="102" spans="1:12" ht="15">
      <c r="A102" t="str">
        <f t="shared" si="1"/>
        <v>1949</v>
      </c>
      <c r="B102" s="50" t="s">
        <v>109</v>
      </c>
      <c r="C102" s="55" t="s">
        <v>734</v>
      </c>
      <c r="D102" s="58">
        <v>1119490012</v>
      </c>
      <c r="E102" s="65" t="s">
        <v>461</v>
      </c>
      <c r="F102" s="5">
        <v>12</v>
      </c>
      <c r="G102" s="5">
        <v>12</v>
      </c>
      <c r="H102" s="5">
        <v>12</v>
      </c>
      <c r="I102" s="5">
        <v>36</v>
      </c>
      <c r="J102" s="5">
        <v>116</v>
      </c>
      <c r="K102" s="4">
        <v>98</v>
      </c>
      <c r="L102" s="5">
        <v>116</v>
      </c>
    </row>
    <row r="106" spans="3:4" ht="15">
      <c r="C106" s="104" t="s">
        <v>1074</v>
      </c>
      <c r="D106" t="s">
        <v>1076</v>
      </c>
    </row>
    <row r="107" spans="2:5" ht="15">
      <c r="B107" s="90">
        <v>883</v>
      </c>
      <c r="C107" s="10" t="s">
        <v>662</v>
      </c>
      <c r="D107" s="87">
        <v>1026</v>
      </c>
      <c r="E107">
        <f aca="true" t="shared" si="2" ref="E107:E123">RANK(D107,D$107:D$129)</f>
        <v>1</v>
      </c>
    </row>
    <row r="108" spans="2:5" ht="15">
      <c r="B108" s="90">
        <v>620</v>
      </c>
      <c r="C108" s="10" t="s">
        <v>657</v>
      </c>
      <c r="D108" s="87">
        <v>966</v>
      </c>
      <c r="E108">
        <f t="shared" si="2"/>
        <v>2</v>
      </c>
    </row>
    <row r="109" spans="2:5" ht="15">
      <c r="B109" s="90">
        <v>1757</v>
      </c>
      <c r="C109" s="10" t="s">
        <v>713</v>
      </c>
      <c r="D109" s="87">
        <v>946</v>
      </c>
      <c r="E109">
        <f t="shared" si="2"/>
        <v>3</v>
      </c>
    </row>
    <row r="110" spans="2:5" ht="15">
      <c r="B110" s="90">
        <v>1055</v>
      </c>
      <c r="C110" s="10" t="s">
        <v>671</v>
      </c>
      <c r="D110" s="87">
        <v>936</v>
      </c>
      <c r="E110">
        <f t="shared" si="2"/>
        <v>4</v>
      </c>
    </row>
    <row r="111" spans="2:5" ht="15">
      <c r="B111" s="90">
        <v>2110</v>
      </c>
      <c r="C111" s="10" t="s">
        <v>751</v>
      </c>
      <c r="D111" s="87">
        <v>920</v>
      </c>
      <c r="E111">
        <f t="shared" si="2"/>
        <v>5</v>
      </c>
    </row>
    <row r="112" spans="2:5" ht="15">
      <c r="B112" s="90">
        <v>1131</v>
      </c>
      <c r="C112" s="10" t="s">
        <v>682</v>
      </c>
      <c r="D112" s="87">
        <v>904</v>
      </c>
      <c r="E112">
        <f t="shared" si="2"/>
        <v>6</v>
      </c>
    </row>
    <row r="113" spans="2:5" ht="15">
      <c r="B113" s="90">
        <v>1403</v>
      </c>
      <c r="C113" s="10" t="s">
        <v>691</v>
      </c>
      <c r="D113" s="87">
        <v>884</v>
      </c>
      <c r="E113">
        <f t="shared" si="2"/>
        <v>7</v>
      </c>
    </row>
    <row r="114" spans="2:5" ht="15">
      <c r="B114" s="90">
        <v>2255</v>
      </c>
      <c r="C114" s="10" t="s">
        <v>784</v>
      </c>
      <c r="D114" s="87">
        <v>860</v>
      </c>
      <c r="E114">
        <f t="shared" si="2"/>
        <v>8</v>
      </c>
    </row>
    <row r="115" spans="2:5" ht="15">
      <c r="B115" s="90">
        <v>2075</v>
      </c>
      <c r="C115" s="10" t="s">
        <v>816</v>
      </c>
      <c r="D115" s="87">
        <v>762</v>
      </c>
      <c r="E115">
        <f t="shared" si="2"/>
        <v>9</v>
      </c>
    </row>
    <row r="116" spans="2:5" ht="15">
      <c r="B116" s="90">
        <v>1893</v>
      </c>
      <c r="C116" s="10" t="s">
        <v>813</v>
      </c>
      <c r="D116" s="87">
        <v>753</v>
      </c>
      <c r="E116">
        <f t="shared" si="2"/>
        <v>10</v>
      </c>
    </row>
    <row r="117" spans="2:5" ht="15">
      <c r="B117" s="90">
        <v>553</v>
      </c>
      <c r="C117" s="10" t="s">
        <v>805</v>
      </c>
      <c r="D117" s="87">
        <v>744</v>
      </c>
      <c r="E117">
        <f t="shared" si="2"/>
        <v>11</v>
      </c>
    </row>
    <row r="118" spans="2:5" ht="15">
      <c r="B118" s="90">
        <v>1949</v>
      </c>
      <c r="C118" s="10" t="s">
        <v>734</v>
      </c>
      <c r="D118" s="87">
        <v>723</v>
      </c>
      <c r="E118">
        <f t="shared" si="2"/>
        <v>12</v>
      </c>
    </row>
    <row r="119" spans="2:5" ht="15">
      <c r="B119" s="90">
        <v>1754</v>
      </c>
      <c r="C119" s="10" t="s">
        <v>708</v>
      </c>
      <c r="D119" s="87">
        <v>705</v>
      </c>
      <c r="E119">
        <f t="shared" si="2"/>
        <v>13</v>
      </c>
    </row>
    <row r="120" spans="2:5" ht="15">
      <c r="B120" s="90">
        <v>2184</v>
      </c>
      <c r="C120" s="10" t="s">
        <v>190</v>
      </c>
      <c r="D120" s="87">
        <v>702</v>
      </c>
      <c r="E120">
        <f t="shared" si="2"/>
        <v>14</v>
      </c>
    </row>
    <row r="121" spans="2:5" ht="15">
      <c r="B121" s="90">
        <v>976</v>
      </c>
      <c r="C121" s="10" t="s">
        <v>666</v>
      </c>
      <c r="D121" s="87">
        <v>683</v>
      </c>
      <c r="E121">
        <f t="shared" si="2"/>
        <v>15</v>
      </c>
    </row>
    <row r="122" spans="2:5" ht="15">
      <c r="B122" s="90">
        <v>1707</v>
      </c>
      <c r="C122" s="10" t="s">
        <v>811</v>
      </c>
      <c r="D122" s="87">
        <v>672</v>
      </c>
      <c r="E122">
        <f t="shared" si="2"/>
        <v>16</v>
      </c>
    </row>
    <row r="123" spans="2:5" ht="15">
      <c r="B123" s="90">
        <v>2215</v>
      </c>
      <c r="C123" s="10" t="s">
        <v>817</v>
      </c>
      <c r="D123" s="87">
        <v>576</v>
      </c>
      <c r="E123">
        <f t="shared" si="2"/>
        <v>17</v>
      </c>
    </row>
    <row r="124" spans="2:5" ht="15">
      <c r="B124" s="90">
        <v>1698</v>
      </c>
      <c r="C124" s="10" t="s">
        <v>810</v>
      </c>
      <c r="D124" s="87">
        <v>557</v>
      </c>
      <c r="E124">
        <f aca="true" t="shared" si="3" ref="E124:E129">RANK(D124,D$107:D$129)</f>
        <v>18</v>
      </c>
    </row>
    <row r="125" spans="2:5" ht="15">
      <c r="B125" s="90">
        <v>259</v>
      </c>
      <c r="C125" s="10" t="s">
        <v>636</v>
      </c>
      <c r="D125" s="87">
        <v>338</v>
      </c>
      <c r="E125">
        <f t="shared" si="3"/>
        <v>19</v>
      </c>
    </row>
    <row r="126" spans="2:5" ht="15">
      <c r="B126" s="90">
        <v>2248</v>
      </c>
      <c r="C126" s="10" t="s">
        <v>820</v>
      </c>
      <c r="D126" s="87">
        <v>225</v>
      </c>
      <c r="E126">
        <f t="shared" si="3"/>
        <v>20</v>
      </c>
    </row>
    <row r="127" spans="2:5" ht="15">
      <c r="B127" s="90">
        <v>69</v>
      </c>
      <c r="C127" s="10" t="s">
        <v>801</v>
      </c>
      <c r="D127" s="87">
        <v>219</v>
      </c>
      <c r="E127">
        <f t="shared" si="3"/>
        <v>21</v>
      </c>
    </row>
    <row r="128" spans="2:5" ht="15">
      <c r="B128" s="90">
        <v>1944</v>
      </c>
      <c r="C128" s="10" t="s">
        <v>728</v>
      </c>
      <c r="D128" s="87">
        <v>185</v>
      </c>
      <c r="E128">
        <f t="shared" si="3"/>
        <v>22</v>
      </c>
    </row>
    <row r="129" spans="2:5" ht="15">
      <c r="B129" s="90">
        <v>1508</v>
      </c>
      <c r="C129" s="10" t="s">
        <v>696</v>
      </c>
      <c r="D129" s="87">
        <v>68</v>
      </c>
      <c r="E129">
        <f t="shared" si="3"/>
        <v>23</v>
      </c>
    </row>
    <row r="130" spans="3:4" ht="15">
      <c r="C130" s="10" t="s">
        <v>1075</v>
      </c>
      <c r="D130" s="87">
        <v>15354</v>
      </c>
    </row>
  </sheetData>
  <sheetProtection/>
  <conditionalFormatting sqref="E2:L56 E63:I63 E64:H66 E57:H62 I57:L66 E67:L102">
    <cfRule type="cellIs" priority="49" dxfId="1" operator="equal">
      <formula>0</formula>
    </cfRule>
    <cfRule type="cellIs" priority="50" dxfId="1" operator="equal">
      <formula>""</formula>
    </cfRule>
  </conditionalFormatting>
  <conditionalFormatting sqref="L2:L102 J2:J102">
    <cfRule type="cellIs" priority="46" dxfId="2" operator="equal">
      <formula>3</formula>
    </cfRule>
    <cfRule type="cellIs" priority="47" dxfId="1" operator="equal">
      <formula>2</formula>
    </cfRule>
    <cfRule type="cellIs" priority="48" dxfId="0" operator="equal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GASTALDI - SESA44202</dc:creator>
  <cp:keywords/>
  <dc:description/>
  <cp:lastModifiedBy>Utilisateur Windows</cp:lastModifiedBy>
  <cp:lastPrinted>2019-03-18T07:03:02Z</cp:lastPrinted>
  <dcterms:created xsi:type="dcterms:W3CDTF">2014-12-08T12:11:02Z</dcterms:created>
  <dcterms:modified xsi:type="dcterms:W3CDTF">2021-01-19T15:55:04Z</dcterms:modified>
  <cp:category/>
  <cp:version/>
  <cp:contentType/>
  <cp:contentStatus/>
</cp:coreProperties>
</file>