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  <sheet name="Feuil2" sheetId="2" r:id="rId2"/>
    <sheet name="Feuil1" sheetId="3" r:id="rId3"/>
    <sheet name="Feuil3" sheetId="4" r:id="rId4"/>
    <sheet name="Feuil4" sheetId="5" r:id="rId5"/>
  </sheets>
  <definedNames>
    <definedName name="_20201028_UR11_clubs" localSheetId="2">'Feuil1'!$A$1:$J$35</definedName>
    <definedName name="_xlnm.Print_Titles" localSheetId="0">'Challenge UR11'!$B:$D,'Challenge UR11'!$4:$5</definedName>
    <definedName name="liste_ean_1" localSheetId="0">'Challenge UR11'!#REF!</definedName>
    <definedName name="liste_place" localSheetId="1">'Feuil2'!$B$2:$J$215</definedName>
    <definedName name="_xlnm.Print_Area" localSheetId="0">'Challenge UR11'!$B$2:$J$259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<sst xmlns="http://schemas.openxmlformats.org/spreadsheetml/2006/main" count="2222" uniqueCount="1356">
  <si>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</si>
  <si>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</si>
  <si>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</si>
  <si>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</si>
  <si>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</si>
  <si>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</si>
  <si>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</si>
  <si>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</si>
  <si>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</si>
  <si>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</si>
  <si>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</si>
  <si>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</si>
  <si>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</si>
  <si>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</si>
  <si>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</si>
  <si>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</si>
  <si>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</si>
  <si>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Eric Lefebvre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</si>
  <si>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</si>
  <si>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</si>
  <si>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</si>
  <si>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</si>
  <si>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</si>
  <si>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</si>
  <si>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</si>
  <si>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</si>
  <si>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</si>
  <si>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</si>
  <si>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</si>
  <si>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</si>
  <si>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</si>
  <si>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</si>
  <si>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</si>
  <si>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</si>
  <si>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</si>
  <si>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</si>
  <si>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</si>
  <si>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</si>
  <si>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</si>
  <si>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</si>
  <si>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</si>
  <si>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</si>
  <si>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</si>
  <si>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</si>
  <si>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</si>
  <si>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</si>
  <si>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</si>
  <si>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</si>
  <si>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</si>
  <si>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</si>
  <si>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</si>
  <si>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</si>
  <si>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</si>
  <si>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</si>
  <si>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</si>
  <si>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</si>
  <si>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</si>
  <si>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</si>
  <si>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</si>
  <si>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</si>
  <si>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</si>
  <si>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</si>
  <si>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</si>
  <si>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</si>
  <si>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</si>
  <si>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</si>
  <si>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</si>
  <si>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</si>
  <si>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</si>
  <si>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</si>
  <si>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</si>
  <si>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</si>
  <si>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</si>
  <si>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</si>
  <si>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</si>
  <si>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</si>
  <si>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</si>
  <si>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</si>
  <si>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</si>
  <si>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</si>
  <si>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</si>
  <si>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</si>
  <si>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</si>
  <si>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</si>
  <si>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</si>
  <si>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</si>
  <si>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</si>
  <si>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</si>
  <si>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</si>
  <si>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</si>
  <si>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</si>
  <si>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</si>
  <si>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</si>
  <si>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</si>
  <si>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</si>
  <si>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</si>
  <si>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</si>
  <si>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</si>
  <si>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</si>
  <si>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</si>
  <si>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</si>
  <si>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</si>
  <si>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</si>
  <si>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</si>
  <si>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</si>
  <si>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</si>
  <si>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</si>
  <si>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</si>
  <si>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</si>
  <si>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</si>
  <si>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</si>
  <si>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</si>
  <si>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</si>
  <si>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</si>
  <si>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</si>
  <si>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</si>
  <si>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</si>
  <si>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</si>
  <si>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</si>
  <si>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</si>
  <si>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</si>
  <si>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</si>
  <si>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</si>
  <si>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</si>
  <si>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</si>
  <si>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</si>
  <si>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</si>
  <si>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</si>
  <si>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</si>
  <si>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</si>
  <si>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</si>
  <si>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Toboggan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</si>
  <si>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</si>
  <si>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</si>
  <si>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</si>
  <si>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</si>
  <si>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</si>
  <si>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</si>
  <si>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</si>
  <si>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</si>
  <si>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</si>
  <si>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</si>
  <si>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</si>
  <si>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</si>
  <si>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</si>
  <si>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</si>
  <si>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</si>
  <si>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</si>
  <si>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</si>
  <si>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</si>
  <si>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Les copines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</si>
  <si>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</si>
  <si>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</si>
  <si>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</si>
  <si>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</si>
  <si>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</si>
  <si>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Crépuscule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</si>
  <si>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</si>
  <si>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</si>
  <si>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</si>
  <si>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</si>
  <si>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</si>
  <si>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</si>
  <si>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</si>
  <si>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</si>
  <si>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la plage </t>
  </si>
  <si>
    <t xml:space="preserve">Rose-Marie Viret </t>
  </si>
  <si>
    <t xml:space="preserve">Isabelle Derinck </t>
  </si>
  <si>
    <t xml:space="preserve">Farniente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</si>
  <si>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</si>
  <si>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</si>
  <si>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</si>
  <si>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</si>
  <si>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</si>
  <si>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</si>
  <si>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</si>
  <si>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</si>
  <si>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</si>
  <si>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</si>
  <si>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</si>
  <si>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</si>
  <si>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</si>
  <si>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</si>
  <si>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</si>
  <si>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</si>
  <si>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>ean</t>
  </si>
  <si>
    <t>saisie</t>
  </si>
  <si>
    <t>passage</t>
  </si>
  <si>
    <t>note 1</t>
  </si>
  <si>
    <t>note 2</t>
  </si>
  <si>
    <t>note 3</t>
  </si>
  <si>
    <t>_x001A_110620003101</t>
  </si>
  <si>
    <t>La victoire.</t>
  </si>
  <si>
    <t>_x001A_111131008401</t>
  </si>
  <si>
    <t>le berceau</t>
  </si>
  <si>
    <t>_x001A_110620005701</t>
  </si>
  <si>
    <t>Au paradis de la tendresse</t>
  </si>
  <si>
    <t>_x001A_110883016801</t>
  </si>
  <si>
    <t>Instant magique</t>
  </si>
  <si>
    <t>_x001A_110883011301</t>
  </si>
  <si>
    <t>_x001A_111949002001</t>
  </si>
  <si>
    <t>Premier jour</t>
  </si>
  <si>
    <t>_x001A_111757004701</t>
  </si>
  <si>
    <t>Victoire</t>
  </si>
  <si>
    <t>_x001A_111754000301</t>
  </si>
  <si>
    <t>Osmose</t>
  </si>
  <si>
    <t>_x001A_112110003301</t>
  </si>
  <si>
    <t xml:space="preserve">le bonheur de rita </t>
  </si>
  <si>
    <t>_x001A_112184000401</t>
  </si>
  <si>
    <t>Que du bonheur</t>
  </si>
  <si>
    <t>_x001A_111949002301</t>
  </si>
  <si>
    <t>Jeux d'enfant</t>
  </si>
  <si>
    <t>_x001A_112075000701</t>
  </si>
  <si>
    <t>Un petit bonheur</t>
  </si>
  <si>
    <t>_x001A_110883015401</t>
  </si>
  <si>
    <t>Bonheur partagé</t>
  </si>
  <si>
    <t>_x001A_110883014401</t>
  </si>
  <si>
    <t>grandir ensemble</t>
  </si>
  <si>
    <t>_x001A_111403018401</t>
  </si>
  <si>
    <t>Bonheur simple</t>
  </si>
  <si>
    <t>_x001A_110883013101</t>
  </si>
  <si>
    <t>Calin</t>
  </si>
  <si>
    <t>_x001A_111698002101</t>
  </si>
  <si>
    <t>un instant de bonheur</t>
  </si>
  <si>
    <t>_x001A_111131014101</t>
  </si>
  <si>
    <t>Oui, pour la vie !</t>
  </si>
  <si>
    <t>_x001A_112255001401</t>
  </si>
  <si>
    <t>Bulles de bonheur</t>
  </si>
  <si>
    <t>_x001A_110883016901</t>
  </si>
  <si>
    <t>_x001A_110620004701</t>
  </si>
  <si>
    <t xml:space="preserve">Bulle de bonheur </t>
  </si>
  <si>
    <t>_x001A_112110003801</t>
  </si>
  <si>
    <t>Une nouvelle vie</t>
  </si>
  <si>
    <t>_x001A_111055009101</t>
  </si>
  <si>
    <t>pierre a menta</t>
  </si>
  <si>
    <t>_x001A_111757000201</t>
  </si>
  <si>
    <t>la lecture</t>
  </si>
  <si>
    <t>_x001A_110883017401</t>
  </si>
  <si>
    <t>Le Bonheur dans le pré</t>
  </si>
  <si>
    <t>_x001A_110553022401</t>
  </si>
  <si>
    <t>ECHAPPEE BELLE</t>
  </si>
  <si>
    <t>_x001A_111403016601</t>
  </si>
  <si>
    <t>Bonheur en blanc</t>
  </si>
  <si>
    <t>_x001A_111055001601</t>
  </si>
  <si>
    <t>Les copines</t>
  </si>
  <si>
    <t>_x001A_111055015101</t>
  </si>
  <si>
    <t>pause lecture.</t>
  </si>
  <si>
    <t>_x001A_111757007901</t>
  </si>
  <si>
    <t xml:space="preserve">La Victoire </t>
  </si>
  <si>
    <t>_x001A_111944003401</t>
  </si>
  <si>
    <t>Un instant de bonheur glacé...</t>
  </si>
  <si>
    <t>_x001A_110883012601</t>
  </si>
  <si>
    <t>L'insouciance</t>
  </si>
  <si>
    <t>_x001A_111055008701</t>
  </si>
  <si>
    <t>Un  rêve bleu</t>
  </si>
  <si>
    <t>_x001A_110976000701</t>
  </si>
  <si>
    <t>Que du Bonheur</t>
  </si>
  <si>
    <t>_x001A_110620004301</t>
  </si>
  <si>
    <t>Notre amour, qui fait qu'un</t>
  </si>
  <si>
    <t>_x001A_111757004501</t>
  </si>
  <si>
    <t>C'est si bon !</t>
  </si>
  <si>
    <t>_x001A_112110001101</t>
  </si>
  <si>
    <t>bonheur New Yorkais</t>
  </si>
  <si>
    <t>_x001A_112110000701</t>
  </si>
  <si>
    <t>Petit calin</t>
  </si>
  <si>
    <t>_x001A_111707002201</t>
  </si>
  <si>
    <t>Inséparable</t>
  </si>
  <si>
    <t>_x001A_111757006801</t>
  </si>
  <si>
    <t>Fusion</t>
  </si>
  <si>
    <t>_x001A_112184000101</t>
  </si>
  <si>
    <t>Nous sommes diplômées !!!</t>
  </si>
  <si>
    <t>_x001A_111131008301</t>
  </si>
  <si>
    <t>au bord de l'eau</t>
  </si>
  <si>
    <t>_x001A_111055004201</t>
  </si>
  <si>
    <t>Maternité.</t>
  </si>
  <si>
    <t>_x001A_110976000201</t>
  </si>
  <si>
    <t>Crépuscule</t>
  </si>
  <si>
    <t>_x001A_112255002201</t>
  </si>
  <si>
    <t>Magie du désert</t>
  </si>
  <si>
    <t>_x001A_112255001101</t>
  </si>
  <si>
    <t>Moment de Détente</t>
  </si>
  <si>
    <t>_x001A_112075001701</t>
  </si>
  <si>
    <t>je l'ai dans la main</t>
  </si>
  <si>
    <t>_x001A_111403016401</t>
  </si>
  <si>
    <t>J'ai fini!</t>
  </si>
  <si>
    <t>_x001A_111055023701</t>
  </si>
  <si>
    <t>Découverte enfantine</t>
  </si>
  <si>
    <t>_x001A_110620002501</t>
  </si>
  <si>
    <t>Protection maternelle</t>
  </si>
  <si>
    <t>_x001A_112215001401</t>
  </si>
  <si>
    <t>Bonheur simple de l'enfance</t>
  </si>
  <si>
    <t>_x001A_111893005601</t>
  </si>
  <si>
    <t>Un bonheur infini</t>
  </si>
  <si>
    <t>_x001A_111403017901</t>
  </si>
  <si>
    <t>Bonheur gustatif</t>
  </si>
  <si>
    <t>_x001A_112075002401</t>
  </si>
  <si>
    <t>Moment d'Amour</t>
  </si>
  <si>
    <t>_x001A_111055011101</t>
  </si>
  <si>
    <t>baignade</t>
  </si>
  <si>
    <t>_x001A_111754003801</t>
  </si>
  <si>
    <t>_x001A_111403000101</t>
  </si>
  <si>
    <t>Il bouge</t>
  </si>
  <si>
    <t>_x001A_111131011001</t>
  </si>
  <si>
    <t>un oui dansant</t>
  </si>
  <si>
    <t>_x001A_110553022601</t>
  </si>
  <si>
    <t>Enfin seuls</t>
  </si>
  <si>
    <t>_x001A_111707002401</t>
  </si>
  <si>
    <t>couple</t>
  </si>
  <si>
    <t>_x001A_112110000101</t>
  </si>
  <si>
    <t>laura</t>
  </si>
  <si>
    <t>_x001A_112255000601</t>
  </si>
  <si>
    <t xml:space="preserve">Le bonheur dans les yeux d'un enfant </t>
  </si>
  <si>
    <t>_x001A_112255000501</t>
  </si>
  <si>
    <t>Trop bon !</t>
  </si>
  <si>
    <t>_x001A_110553022801</t>
  </si>
  <si>
    <t>Un moment de bonheur</t>
  </si>
  <si>
    <t>_x001A_111131005701</t>
  </si>
  <si>
    <t>_x001A_111893002401</t>
  </si>
  <si>
    <t>Le baiser</t>
  </si>
  <si>
    <t>_x001A_112110003701</t>
  </si>
  <si>
    <t>savourer l'instant présent</t>
  </si>
  <si>
    <t>_x001A_112110002701</t>
  </si>
  <si>
    <t>Eclats de rire</t>
  </si>
  <si>
    <t>_x001A_111707002101</t>
  </si>
  <si>
    <t>L'escargot acrobate</t>
  </si>
  <si>
    <t>_x001A_111403019101</t>
  </si>
  <si>
    <t>C'est la fête</t>
  </si>
  <si>
    <t>_x001A_111893000101</t>
  </si>
  <si>
    <t>Parade nuptiale Frelons</t>
  </si>
  <si>
    <t>_x001A_112215000601</t>
  </si>
  <si>
    <t>Un jour dans une vie</t>
  </si>
  <si>
    <t>_x001A_111893005301</t>
  </si>
  <si>
    <t>Le repas du lion</t>
  </si>
  <si>
    <t>_x001A_111131012601</t>
  </si>
  <si>
    <t>Moment éternel</t>
  </si>
  <si>
    <t>_x001A_110553022701</t>
  </si>
  <si>
    <t>6.14 m !</t>
  </si>
  <si>
    <t>_x001A_112248000301</t>
  </si>
  <si>
    <t>Immersion douce</t>
  </si>
  <si>
    <t>_x001A_110000019701</t>
  </si>
  <si>
    <t>Nuit câline</t>
  </si>
  <si>
    <t>_x001A_110259004601</t>
  </si>
  <si>
    <t>Soir de bivouac</t>
  </si>
  <si>
    <t>_x001A_112215000701</t>
  </si>
  <si>
    <t>Niña a la playa</t>
  </si>
  <si>
    <t>_x001A_111893004601</t>
  </si>
  <si>
    <t>Le bonheur de Julie</t>
  </si>
  <si>
    <t>_x001A_111698003101</t>
  </si>
  <si>
    <t>Avant le masque</t>
  </si>
  <si>
    <t>_x001A_111754002201</t>
  </si>
  <si>
    <t>Ballade iodée en baie d'Ethel</t>
  </si>
  <si>
    <t>_x001A_110883012201</t>
  </si>
  <si>
    <t>Selfie ou Selfish ?</t>
  </si>
  <si>
    <t>_x001A_112110000401</t>
  </si>
  <si>
    <t>bonheur enfantin</t>
  </si>
  <si>
    <t>_x001A_110976000601</t>
  </si>
  <si>
    <t>Rayonnante</t>
  </si>
  <si>
    <t>_x001A_111131012501</t>
  </si>
  <si>
    <t>Zénitude</t>
  </si>
  <si>
    <t>_x001A_111403000401</t>
  </si>
  <si>
    <t>Ecureuil</t>
  </si>
  <si>
    <t>_x001A_111131011401</t>
  </si>
  <si>
    <t>Mon beau camion</t>
  </si>
  <si>
    <t>_x001A_112184001301</t>
  </si>
  <si>
    <t>Un soir, au bord de l'eau</t>
  </si>
  <si>
    <t>_x001A_110883007301</t>
  </si>
  <si>
    <t>Relax</t>
  </si>
  <si>
    <t>_x001A_111131006201</t>
  </si>
  <si>
    <t>Bonheur hivernal</t>
  </si>
  <si>
    <t>_x001A_112184000801</t>
  </si>
  <si>
    <t>_x001A_111131013501</t>
  </si>
  <si>
    <t>_x001A_111055018801</t>
  </si>
  <si>
    <t>la plage</t>
  </si>
  <si>
    <t>_x001A_111055022701</t>
  </si>
  <si>
    <t>Mon île...</t>
  </si>
  <si>
    <t>_x001A_110620005401</t>
  </si>
  <si>
    <t>Il est enfin arrivé</t>
  </si>
  <si>
    <t>_x001A_112110002201</t>
  </si>
  <si>
    <t>eau de là</t>
  </si>
  <si>
    <t>_x001A_111893005401</t>
  </si>
  <si>
    <t>Les rois du monde</t>
  </si>
  <si>
    <t>_x001A_111131007801</t>
  </si>
  <si>
    <t>_x001A_111893003101</t>
  </si>
  <si>
    <t>Marmottes heureuses</t>
  </si>
  <si>
    <t>_x001A_110069030401</t>
  </si>
  <si>
    <t>Frénésie</t>
  </si>
  <si>
    <t>_x001A_111403018201</t>
  </si>
  <si>
    <t>En attendant les huîtres....</t>
  </si>
  <si>
    <t>_x001A_112110001701</t>
  </si>
  <si>
    <t xml:space="preserve">Pause </t>
  </si>
  <si>
    <t>_x001A_110883017501</t>
  </si>
  <si>
    <t>Bonheur de la glisse</t>
  </si>
  <si>
    <t>_x001A_111403015601</t>
  </si>
  <si>
    <t>plaisir de gourmand</t>
  </si>
  <si>
    <t>_x001A_111893004901</t>
  </si>
  <si>
    <t>Contempler Dame Nature. Inoubliable moment !</t>
  </si>
  <si>
    <t>_x001A_112075001501</t>
  </si>
  <si>
    <t>Evasion enfantine</t>
  </si>
  <si>
    <t>_x001A_112075000501</t>
  </si>
  <si>
    <t>avec un simple bâton</t>
  </si>
  <si>
    <t>_x001A_112110000601</t>
  </si>
  <si>
    <t xml:space="preserve">Entre hier et aujourd'hui </t>
  </si>
  <si>
    <t>_x001A_112110001201</t>
  </si>
  <si>
    <t>Les Jumeaux...</t>
  </si>
  <si>
    <t>_x001A_111949001301</t>
  </si>
  <si>
    <t>Le Grand-père</t>
  </si>
  <si>
    <t>_x001A_112110000201</t>
  </si>
  <si>
    <t>Joies nippones</t>
  </si>
  <si>
    <t>_x001A_110259006601</t>
  </si>
  <si>
    <t>Sunshine Namibia</t>
  </si>
  <si>
    <t>_x001A_111131003001</t>
  </si>
  <si>
    <t>On a réussi seules</t>
  </si>
  <si>
    <t>_x001A_112075002801</t>
  </si>
  <si>
    <t>_x001A_112075001901</t>
  </si>
  <si>
    <t xml:space="preserve">attrape coeur </t>
  </si>
  <si>
    <t>_x001A_112255000901</t>
  </si>
  <si>
    <t>Le jet de l'eau</t>
  </si>
  <si>
    <t>_x001A_111754002901</t>
  </si>
  <si>
    <t>Ephémère bonheur</t>
  </si>
  <si>
    <t>_x001A_110553019701</t>
  </si>
  <si>
    <t>Reproduction</t>
  </si>
  <si>
    <t>_x001A_112110001401</t>
  </si>
  <si>
    <t>mon avenir à moi</t>
  </si>
  <si>
    <t>_x001A_110553019901</t>
  </si>
  <si>
    <t>C'est si bon ...</t>
  </si>
  <si>
    <t>_x001A_110976001801</t>
  </si>
  <si>
    <t>Démasqué</t>
  </si>
  <si>
    <t>_x001A_111949001901</t>
  </si>
  <si>
    <t>à la bon heur</t>
  </si>
  <si>
    <t>_x001A_111949000301</t>
  </si>
  <si>
    <t>j'ai 10 ans</t>
  </si>
  <si>
    <t>_x001A_111754003601</t>
  </si>
  <si>
    <t>Eclat de rire</t>
  </si>
  <si>
    <t>_x001A_111403019001</t>
  </si>
  <si>
    <t>on vous aime !</t>
  </si>
  <si>
    <t>_x001A_111757005001</t>
  </si>
  <si>
    <t>bulles</t>
  </si>
  <si>
    <t>_x001A_110620002601</t>
  </si>
  <si>
    <t>Au bord de la mer</t>
  </si>
  <si>
    <t>_x001A_111707900101</t>
  </si>
  <si>
    <t>Sydney</t>
  </si>
  <si>
    <t>_x001A_111949001201</t>
  </si>
  <si>
    <t>encore plus haut !</t>
  </si>
  <si>
    <t>_x001A_111893000301</t>
  </si>
  <si>
    <t>Souriante de plaisir</t>
  </si>
  <si>
    <t>_x001A_111707001601</t>
  </si>
  <si>
    <t>PUNTING</t>
  </si>
  <si>
    <t>_x001A_111131015101</t>
  </si>
  <si>
    <t>Sable émouvant</t>
  </si>
  <si>
    <t>_x001A_110976001901</t>
  </si>
  <si>
    <t>Vive la mariée!</t>
  </si>
  <si>
    <t>_x001A_111131014801</t>
  </si>
  <si>
    <t>Le temps d'un carré</t>
  </si>
  <si>
    <t>_x001A_111403015301</t>
  </si>
  <si>
    <t>1/1000ème de bonheur</t>
  </si>
  <si>
    <t>_x001A_112248000401</t>
  </si>
  <si>
    <t>Un bonheur simple</t>
  </si>
  <si>
    <t>_x001A_110553900101</t>
  </si>
  <si>
    <t>La magie de Noël</t>
  </si>
  <si>
    <t>_x001A_110259009401</t>
  </si>
  <si>
    <t>Magique</t>
  </si>
  <si>
    <t>_x001A_111403015101</t>
  </si>
  <si>
    <t>bonheur intergénérationnel</t>
  </si>
  <si>
    <t>_x001A_112215001001</t>
  </si>
  <si>
    <t>Câlin</t>
  </si>
  <si>
    <t>_x001A_111707002501</t>
  </si>
  <si>
    <t>Maternité</t>
  </si>
  <si>
    <t>_x001A_110883011901</t>
  </si>
  <si>
    <t>Instant de bonheur 102020</t>
  </si>
  <si>
    <t>_x001A_111698002501</t>
  </si>
  <si>
    <t>_x001A_111754003501</t>
  </si>
  <si>
    <t>Bonheur discret</t>
  </si>
  <si>
    <t>_x001A_112075002101</t>
  </si>
  <si>
    <t>doigts de pied en éventail</t>
  </si>
  <si>
    <t>_x001A_110553022101</t>
  </si>
  <si>
    <t>Jeu de glisse</t>
  </si>
  <si>
    <t>_x001A_111893005201</t>
  </si>
  <si>
    <t>Bouquets de bonheur</t>
  </si>
  <si>
    <t>_x001A_111508900201</t>
  </si>
  <si>
    <t>Les Petits Patés</t>
  </si>
  <si>
    <t>_x001A_111698003401</t>
  </si>
  <si>
    <t>_x001A_111754002801</t>
  </si>
  <si>
    <t>Rencontre</t>
  </si>
  <si>
    <t>_x001A_111131010201</t>
  </si>
  <si>
    <t>Instant Gourmand</t>
  </si>
  <si>
    <t>_x001A_111698000801</t>
  </si>
  <si>
    <t>il est là le bonheur !!!</t>
  </si>
  <si>
    <t>_x001A_111403016201</t>
  </si>
  <si>
    <t>bain nordique</t>
  </si>
  <si>
    <t>_x001A_111754001501</t>
  </si>
  <si>
    <t>Promenade</t>
  </si>
  <si>
    <t>_x001A_111055020801</t>
  </si>
  <si>
    <t xml:space="preserve">Moment de tendresse </t>
  </si>
  <si>
    <t>_x001A_111707002301</t>
  </si>
  <si>
    <t>ça baigne</t>
  </si>
  <si>
    <t>_x001A_111707001801</t>
  </si>
  <si>
    <t>simba le calin</t>
  </si>
  <si>
    <t>_x001A_111403019501</t>
  </si>
  <si>
    <t>Fougue</t>
  </si>
  <si>
    <t>_x001A_112075002701</t>
  </si>
  <si>
    <t>Petit bonheur dans l'eau</t>
  </si>
  <si>
    <t>_x001A_110069027301</t>
  </si>
  <si>
    <t>les lumières de la fête</t>
  </si>
  <si>
    <t>_x001A_111403005501</t>
  </si>
  <si>
    <t>eaux vives</t>
  </si>
  <si>
    <t>_x001A_110976000301</t>
  </si>
  <si>
    <t>Youpi</t>
  </si>
  <si>
    <t>_x001A_110553016801</t>
  </si>
  <si>
    <t>Le vélo de maman</t>
  </si>
  <si>
    <t>_x001A_110620000801</t>
  </si>
  <si>
    <t>Sous la pluie!</t>
  </si>
  <si>
    <t>_x001A_110553021601</t>
  </si>
  <si>
    <t>_x001A_111757008401</t>
  </si>
  <si>
    <t>Au bord de la Baltique</t>
  </si>
  <si>
    <t>_x001A_111949002501</t>
  </si>
  <si>
    <t>Amitié</t>
  </si>
  <si>
    <t>_x001A_112110002801</t>
  </si>
  <si>
    <t>Mon neveu</t>
  </si>
  <si>
    <t>_x001A_110553022001</t>
  </si>
  <si>
    <t>Le bouquet de la mariée</t>
  </si>
  <si>
    <t>_x001A_111754003301</t>
  </si>
  <si>
    <t>quel pied !</t>
  </si>
  <si>
    <t>_x001A_111698003301</t>
  </si>
  <si>
    <t>triplette</t>
  </si>
  <si>
    <t>_x001A_112184001701</t>
  </si>
  <si>
    <t>Heureuses</t>
  </si>
  <si>
    <t>_x001A_110069028701</t>
  </si>
  <si>
    <t>mon frère.</t>
  </si>
  <si>
    <t>_x001A_111131012801</t>
  </si>
  <si>
    <t>La truffe</t>
  </si>
  <si>
    <t>_x001A_112075002501</t>
  </si>
  <si>
    <t>Heureuse rencontre</t>
  </si>
  <si>
    <t>_x001A_111754003001</t>
  </si>
  <si>
    <t>Instant paisible dans le marais Guérandais</t>
  </si>
  <si>
    <t>_x001A_110620004201</t>
  </si>
  <si>
    <t>pâte à modeler</t>
  </si>
  <si>
    <t>_x001A_110976001501</t>
  </si>
  <si>
    <t>Un instant de bonne heure.</t>
  </si>
  <si>
    <t>_x001A_111698003501</t>
  </si>
  <si>
    <t>Shooting photos</t>
  </si>
  <si>
    <t>_x001A_110553017901</t>
  </si>
  <si>
    <t>Boule et Bill</t>
  </si>
  <si>
    <t>_x001A_112110004001</t>
  </si>
  <si>
    <t>promesse de jours heureux</t>
  </si>
  <si>
    <t>_x001A_111754003901</t>
  </si>
  <si>
    <t>Au bord de l'Erdre</t>
  </si>
  <si>
    <t>_x001A_112184000901</t>
  </si>
  <si>
    <t>Le bonheur est dans le pré</t>
  </si>
  <si>
    <t>_x001A_111698003801</t>
  </si>
  <si>
    <t>bain de soleil</t>
  </si>
  <si>
    <t>_x001A_111949001101</t>
  </si>
  <si>
    <t>Intense sensation de bonheur</t>
  </si>
  <si>
    <t>_x001A_112215001301</t>
  </si>
  <si>
    <t>En Haute Savoie, un fauteuil roulant vers les nuages, sous les applaudissements des spectateurs.</t>
  </si>
  <si>
    <t>_x001A_111403017701</t>
  </si>
  <si>
    <t>Toboggan</t>
  </si>
  <si>
    <t>_x001A_112184000301</t>
  </si>
  <si>
    <t>1 instant d bonheur</t>
  </si>
  <si>
    <t>_x001A_111131015901</t>
  </si>
  <si>
    <t>Ou presque...</t>
  </si>
  <si>
    <t>_x001A_111403017401</t>
  </si>
  <si>
    <t>A la balançoire</t>
  </si>
  <si>
    <t>_x001A_112255000201</t>
  </si>
  <si>
    <t>que du bonheur !</t>
  </si>
  <si>
    <t>_x001A_111131014701</t>
  </si>
  <si>
    <t>Quel bonheur cette eau turquoise</t>
  </si>
  <si>
    <t>_x001A_111131011901</t>
  </si>
  <si>
    <t>Sommet</t>
  </si>
  <si>
    <t>_x001A_111893000901</t>
  </si>
  <si>
    <t>le bonheur donne des ailes...</t>
  </si>
  <si>
    <t>_x001A_111754002101</t>
  </si>
  <si>
    <t>Spectacle de la terre</t>
  </si>
  <si>
    <t>_x001A_111403018301</t>
  </si>
  <si>
    <t>Avec modération</t>
  </si>
  <si>
    <t>_x001A_112184000601</t>
  </si>
  <si>
    <t>Concerto pour étourneaux</t>
  </si>
  <si>
    <t>_x001A_112255000401</t>
  </si>
  <si>
    <t>surprise</t>
  </si>
  <si>
    <t>_x001A_111131014901</t>
  </si>
  <si>
    <t>Je nage dans la tarte aux fraises</t>
  </si>
  <si>
    <t>_x001A_111131007101</t>
  </si>
  <si>
    <t>Joli coeur</t>
  </si>
  <si>
    <t>_x001A_111754002701</t>
  </si>
  <si>
    <t xml:space="preserve">Premier regard </t>
  </si>
  <si>
    <t>_x001A_111949002401</t>
  </si>
  <si>
    <t>_x001A_112110003901</t>
  </si>
  <si>
    <t>En Chartreuse</t>
  </si>
  <si>
    <t>_x001A_110620002701</t>
  </si>
  <si>
    <t>Papeete</t>
  </si>
  <si>
    <t>_x001A_111707001101</t>
  </si>
  <si>
    <t>_x001A_112075002601</t>
  </si>
  <si>
    <t>rêve de petite filles</t>
  </si>
  <si>
    <t>_x001A_111949000101</t>
  </si>
  <si>
    <t>Vive la fête</t>
  </si>
  <si>
    <t>_x001A_110883017301</t>
  </si>
  <si>
    <t>Farniente</t>
  </si>
  <si>
    <t>_x001A_111754003701</t>
  </si>
  <si>
    <t>Lune de miel</t>
  </si>
  <si>
    <t>_x001A_110620003801</t>
  </si>
  <si>
    <t>extase</t>
  </si>
  <si>
    <t>_x001A_111508900101</t>
  </si>
  <si>
    <t>De mon balcon</t>
  </si>
  <si>
    <t>_x001A_110620004801</t>
  </si>
  <si>
    <t>Cueillette heureuse</t>
  </si>
  <si>
    <t>nom</t>
  </si>
  <si>
    <t>adresse1</t>
  </si>
  <si>
    <t>adresse2</t>
  </si>
  <si>
    <t>code postal</t>
  </si>
  <si>
    <t>ville</t>
  </si>
  <si>
    <t>mail</t>
  </si>
  <si>
    <t>internet</t>
  </si>
  <si>
    <t>statut</t>
  </si>
  <si>
    <t>61 rue de Bourgogne</t>
  </si>
  <si>
    <t>VIENNE</t>
  </si>
  <si>
    <t>'0687757035</t>
  </si>
  <si>
    <t>contact@photoclubvienne.com</t>
  </si>
  <si>
    <t>www.photoclubvienne.com</t>
  </si>
  <si>
    <t>Merger Photo Club - Meylan</t>
  </si>
  <si>
    <t>CSE Schneider Electric Site M6</t>
  </si>
  <si>
    <t>MEYLAN</t>
  </si>
  <si>
    <t>'</t>
  </si>
  <si>
    <t>mpc.cese@gmail.com</t>
  </si>
  <si>
    <t>www.mergerphotoclub.fr</t>
  </si>
  <si>
    <t>Photo Club Bressan - Bourg-en-Bresse</t>
  </si>
  <si>
    <t>4 Avenue des Sports</t>
  </si>
  <si>
    <t>BOURG-EN-BRESSE</t>
  </si>
  <si>
    <t>photoclubbressan@gmail.com</t>
  </si>
  <si>
    <t>www.photoclubbressan.net</t>
  </si>
  <si>
    <t>Photo Club d'Aix-les-Bains</t>
  </si>
  <si>
    <t>Maison des Associations</t>
  </si>
  <si>
    <t xml:space="preserve">   25 blvd des Anglais</t>
  </si>
  <si>
    <t>AIX LES BAINS</t>
  </si>
  <si>
    <t>'0479352133</t>
  </si>
  <si>
    <t>garcettejean-luc@orange.fr</t>
  </si>
  <si>
    <t>www.photoclubaixlesbains.com</t>
  </si>
  <si>
    <t>CHAMBERY</t>
  </si>
  <si>
    <t>contact@clubphotochambery.com</t>
  </si>
  <si>
    <t>www.clubphotochambery.com</t>
  </si>
  <si>
    <t>Objectif Image Lyon</t>
  </si>
  <si>
    <t>100 Route de Vienne</t>
  </si>
  <si>
    <t>LYON CEDEX 08</t>
  </si>
  <si>
    <t>objectif.lyon.images@orange.fr</t>
  </si>
  <si>
    <t>http://www.objectif-image-lyon.fr/</t>
  </si>
  <si>
    <t>Photo Club de Bourgoin-Jallieu</t>
  </si>
  <si>
    <t>BOURGOIN JALLIEU</t>
  </si>
  <si>
    <t>contact@photoclub-bourgoinjallieu.fr</t>
  </si>
  <si>
    <t>http://photoclub-bourgoinjallieu.fr/</t>
  </si>
  <si>
    <t>Photo Club IBM Grenoble</t>
  </si>
  <si>
    <t xml:space="preserve">165 rue des Charmilles </t>
  </si>
  <si>
    <t>Vinay</t>
  </si>
  <si>
    <t>'0672050916</t>
  </si>
  <si>
    <t>bernard.martin12@wanadoo.fr</t>
  </si>
  <si>
    <t>Club Photo de Cognin</t>
  </si>
  <si>
    <t>4, rue de l'Epine</t>
  </si>
  <si>
    <t>COGNIN</t>
  </si>
  <si>
    <t>'0662188718</t>
  </si>
  <si>
    <t>fpf@club-photo-cognin.com</t>
  </si>
  <si>
    <t>www.club-photo-cognin.com</t>
  </si>
  <si>
    <t>Club Audio-visuel Villeurbanne</t>
  </si>
  <si>
    <t>234 Cours Emile Zola</t>
  </si>
  <si>
    <t>VILLEURBANNE</t>
  </si>
  <si>
    <t>clavi@clavi.fr</t>
  </si>
  <si>
    <t>www.clavi.fr</t>
  </si>
  <si>
    <t>Club Photo Biviers</t>
  </si>
  <si>
    <t>Chemin de la Moidieu</t>
  </si>
  <si>
    <t>BIVIERS</t>
  </si>
  <si>
    <t>ee.regent@gmail.com</t>
  </si>
  <si>
    <t>www.clubphotobiviers.org</t>
  </si>
  <si>
    <t>L'iris noir</t>
  </si>
  <si>
    <t>5 rue de Bretagne</t>
  </si>
  <si>
    <t>SAINT CHAMOND</t>
  </si>
  <si>
    <t>irisnoir@free.fr</t>
  </si>
  <si>
    <t>Club Photo Morestel</t>
  </si>
  <si>
    <t>371 Route de Sermerieu</t>
  </si>
  <si>
    <t>MORESTEL</t>
  </si>
  <si>
    <t>club@photomorestel.com</t>
  </si>
  <si>
    <t>www.photomorestel.com</t>
  </si>
  <si>
    <t>Atelier Photo 360</t>
  </si>
  <si>
    <t>SASSENAGE</t>
  </si>
  <si>
    <t>photodefeu.poncet@numericable.com</t>
  </si>
  <si>
    <t>www.atelier-photo-sassenageois.fr/</t>
  </si>
  <si>
    <t>Mairie</t>
  </si>
  <si>
    <t>LARRINGES</t>
  </si>
  <si>
    <t>bonneaum@hotmail.fr</t>
  </si>
  <si>
    <t>165 rue Garibaldi</t>
  </si>
  <si>
    <t>LYON</t>
  </si>
  <si>
    <t>'0677080900</t>
  </si>
  <si>
    <t>jadecoeur@yahoo.fr</t>
  </si>
  <si>
    <t>http://clubphoto.atscaf69.free.fr</t>
  </si>
  <si>
    <t>Objectif Photo St Maurice l'Exil</t>
  </si>
  <si>
    <t>52 bis</t>
  </si>
  <si>
    <t>Rue de la Commune</t>
  </si>
  <si>
    <t>SAINT MAURICE L EXIL</t>
  </si>
  <si>
    <t>decroix38@wanadoo.fr</t>
  </si>
  <si>
    <t>Les Belles Images Saint-Marcel-Bel-Accueil</t>
  </si>
  <si>
    <t>SAINT-MARCEL-BEL-ACCUEIL</t>
  </si>
  <si>
    <t>michel.bache.lbi@gmail.com</t>
  </si>
  <si>
    <t>www.club-photos-les-belles-images.jimdo.com</t>
  </si>
  <si>
    <t>Clic Images PC de Chabeuil</t>
  </si>
  <si>
    <t>Christiane Miraux-Colombier</t>
  </si>
  <si>
    <t>8 rue Vingtain</t>
  </si>
  <si>
    <t>CHABEUIL</t>
  </si>
  <si>
    <t>'0685315511</t>
  </si>
  <si>
    <t>clicimagechabeuil@orange.fr</t>
  </si>
  <si>
    <t>www.clicimage.asso.fr</t>
  </si>
  <si>
    <t>SAINT ANDRE DE CORCY</t>
  </si>
  <si>
    <t>'0681095585</t>
  </si>
  <si>
    <t>corcy.photo8@orange.fr</t>
  </si>
  <si>
    <t>http://corcyphoto.over-blog.com</t>
  </si>
  <si>
    <t>Photo-Club Rivatoria</t>
  </si>
  <si>
    <t>406 rue Edouard Herriot</t>
  </si>
  <si>
    <t>JASSANS RIOTTIER</t>
  </si>
  <si>
    <t>'0762954118</t>
  </si>
  <si>
    <t>b.moncet01@gmail.com</t>
  </si>
  <si>
    <t>www.rivatoria-photoclub.com/</t>
  </si>
  <si>
    <t>Photo Club Chasseurs d' Images Valence</t>
  </si>
  <si>
    <t>Maison de la Vie Associative</t>
  </si>
  <si>
    <t>VALENCE</t>
  </si>
  <si>
    <t>'0683195563</t>
  </si>
  <si>
    <t>contact@chasseurs-d-images.fr</t>
  </si>
  <si>
    <t>http://chasseurs-d-images.fr</t>
  </si>
  <si>
    <t>Association Lumi-Son</t>
  </si>
  <si>
    <t>Espace Benoit Frachon</t>
  </si>
  <si>
    <t>3, avenue Maurice Thorez</t>
  </si>
  <si>
    <t>VAULX EN VELIN</t>
  </si>
  <si>
    <t>'0686508380</t>
  </si>
  <si>
    <t>lumison.asso@gmail.com</t>
  </si>
  <si>
    <t>www.lumi-son.fr</t>
  </si>
  <si>
    <t>19 rue Augagneur</t>
  </si>
  <si>
    <t>Roanne</t>
  </si>
  <si>
    <t>'0610610467</t>
  </si>
  <si>
    <t>burtinchristophe@sfr.fr</t>
  </si>
  <si>
    <t>Numerica Photo Club Faverges</t>
  </si>
  <si>
    <t>46 rue Asghil Favre</t>
  </si>
  <si>
    <t>Faverges-Seythenex</t>
  </si>
  <si>
    <t>'0782908004</t>
  </si>
  <si>
    <t>j.verholle@orange.fr</t>
  </si>
  <si>
    <t>numericaphotoclub.jimdo.com</t>
  </si>
  <si>
    <t>ASCMO Photo Lissieu</t>
  </si>
  <si>
    <t>Place de la Mairie</t>
  </si>
  <si>
    <t>RN 6</t>
  </si>
  <si>
    <t>Lissieu</t>
  </si>
  <si>
    <t>photolissieu69@gmail.com</t>
  </si>
  <si>
    <t>http://photolissieu.piwigo.com</t>
  </si>
  <si>
    <t>1341 Route du MONT</t>
  </si>
  <si>
    <t>St MARTIN- BELLEVUE FILLIERE</t>
  </si>
  <si>
    <t>'0695841270</t>
  </si>
  <si>
    <t>contact@jpegphotoclub.fr</t>
  </si>
  <si>
    <t>jpegphotoclub.fr</t>
  </si>
  <si>
    <t>Mairie de Domancy</t>
  </si>
  <si>
    <t>Route de Leutraz</t>
  </si>
  <si>
    <t>Domancy</t>
  </si>
  <si>
    <t>'0675155571</t>
  </si>
  <si>
    <t>numericus.focus@gmail.com</t>
  </si>
  <si>
    <t>www.numericus-focus.fr</t>
  </si>
  <si>
    <t>Dac Club Photo</t>
  </si>
  <si>
    <t>Dardilly</t>
  </si>
  <si>
    <t>'0637643073</t>
  </si>
  <si>
    <t>baldacphoto.dardilly@gmail.com</t>
  </si>
  <si>
    <t>www.clubphotodardilly.org</t>
  </si>
  <si>
    <t>Le Village</t>
  </si>
  <si>
    <t>Saint Priest</t>
  </si>
  <si>
    <t>'0608060531</t>
  </si>
  <si>
    <t>privasouvezephoto@gmail.com</t>
  </si>
  <si>
    <t>www.pop-club.org/index.php</t>
  </si>
  <si>
    <t>Verp'Images</t>
  </si>
  <si>
    <t>17 Impasse Moussard</t>
  </si>
  <si>
    <t>michel.linage@wanadoo.fr</t>
  </si>
  <si>
    <t>Pixelyon</t>
  </si>
  <si>
    <t>88 rue des docks</t>
  </si>
  <si>
    <t>Chez Mme Martine Viltard Poulain</t>
  </si>
  <si>
    <t>Lyon</t>
  </si>
  <si>
    <t>'0649691868</t>
  </si>
  <si>
    <t>martine@pixelyon.fr</t>
  </si>
  <si>
    <t>www.pixelyon.fr</t>
  </si>
  <si>
    <t>Marcy Photo Club</t>
  </si>
  <si>
    <t>63 Place de la Mairie</t>
  </si>
  <si>
    <t>Marcy l'Etoile</t>
  </si>
  <si>
    <t>marcyphoto@free.fr</t>
  </si>
  <si>
    <t>www.marcyphoto.com</t>
  </si>
  <si>
    <t>numéro</t>
  </si>
  <si>
    <t>téléphone</t>
  </si>
  <si>
    <t>Photo Ciné Club Viennois</t>
  </si>
  <si>
    <t>14 Chemin du Vieux Chêne</t>
  </si>
  <si>
    <t>pré-inscrit</t>
  </si>
  <si>
    <t>non renouvelé</t>
  </si>
  <si>
    <t>Club Georges Mélies-Chambéry</t>
  </si>
  <si>
    <t>577 Faubourg Maché</t>
  </si>
  <si>
    <t>75 rue de Libération</t>
  </si>
  <si>
    <t>Centre Saint Exupéry</t>
  </si>
  <si>
    <t>4 bis Square de la Libération</t>
  </si>
  <si>
    <t>Gavot Déclic - PC Larringes</t>
  </si>
  <si>
    <t>ATSCAF Rhône Photo - Lyon</t>
  </si>
  <si>
    <t>Cité Administrative d'Etat</t>
  </si>
  <si>
    <t>Club Photo St André de Corcy</t>
  </si>
  <si>
    <t>122 Impasse des Mésanges</t>
  </si>
  <si>
    <t>74 route de Montélier</t>
  </si>
  <si>
    <t>Photo Ciné Club Roannais</t>
  </si>
  <si>
    <t>Numericus Focus Club Photo de la Vallée de l'Arve</t>
  </si>
  <si>
    <t>43 Chemin du Bois de Serrès</t>
  </si>
  <si>
    <t>Chez Monsieur Brénon</t>
  </si>
  <si>
    <t>Privas Ouvèze Photo Club</t>
  </si>
  <si>
    <t>La Verpillère</t>
  </si>
  <si>
    <t>Adhérent Individuel</t>
  </si>
  <si>
    <t xml:space="preserve">Nuit câline </t>
  </si>
  <si>
    <t xml:space="preserve">les lumières de la fête </t>
  </si>
  <si>
    <t xml:space="preserve">mon frère. </t>
  </si>
  <si>
    <t xml:space="preserve">Patrick Geoffray </t>
  </si>
  <si>
    <t xml:space="preserve">Frénésie </t>
  </si>
  <si>
    <t xml:space="preserve">Soir de bivouac </t>
  </si>
  <si>
    <t xml:space="preserve">Amigues Michel </t>
  </si>
  <si>
    <t xml:space="preserve">Sunshine Namibia </t>
  </si>
  <si>
    <t xml:space="preserve">Magique </t>
  </si>
  <si>
    <t xml:space="preserve">Marie-Christine Segeat </t>
  </si>
  <si>
    <t xml:space="preserve">Le vélo de maman </t>
  </si>
  <si>
    <t xml:space="preserve">Michel Klein </t>
  </si>
  <si>
    <t xml:space="preserve">Boule et Bill </t>
  </si>
  <si>
    <t xml:space="preserve">Cibin Jankovic </t>
  </si>
  <si>
    <t xml:space="preserve">Reproduction </t>
  </si>
  <si>
    <t xml:space="preserve">C'est si bon ... </t>
  </si>
  <si>
    <t xml:space="preserve">Marie-Jo Planche </t>
  </si>
  <si>
    <t xml:space="preserve">Contemplation </t>
  </si>
  <si>
    <t xml:space="preserve">Christophe Duport </t>
  </si>
  <si>
    <t xml:space="preserve">Le bouquet de la mariée </t>
  </si>
  <si>
    <t xml:space="preserve">Yves Pernaudat </t>
  </si>
  <si>
    <t xml:space="preserve">Jeu de glisse </t>
  </si>
  <si>
    <t xml:space="preserve">Désie Le Maux </t>
  </si>
  <si>
    <t xml:space="preserve">ECHAPPEE BELLE </t>
  </si>
  <si>
    <t xml:space="preserve">Maud Berthet </t>
  </si>
  <si>
    <t xml:space="preserve">Enfin seuls </t>
  </si>
  <si>
    <t xml:space="preserve">6.14 m ! </t>
  </si>
  <si>
    <t xml:space="preserve">Un moment de bonheur </t>
  </si>
  <si>
    <t xml:space="preserve">Michel Foriel </t>
  </si>
  <si>
    <t xml:space="preserve">La magie de Noël </t>
  </si>
  <si>
    <t xml:space="preserve">Sous la pluie! </t>
  </si>
  <si>
    <t xml:space="preserve">Protection maternelle </t>
  </si>
  <si>
    <t xml:space="preserve">Au bord de la mer </t>
  </si>
  <si>
    <t xml:space="preserve">Papeete </t>
  </si>
  <si>
    <t xml:space="preserve">La victoire. </t>
  </si>
  <si>
    <t xml:space="preserve">extase </t>
  </si>
  <si>
    <t xml:space="preserve">pâte à modeler </t>
  </si>
  <si>
    <t xml:space="preserve">Notre amour, qui fait qu'un </t>
  </si>
  <si>
    <t xml:space="preserve">Cueillette heureuse </t>
  </si>
  <si>
    <t xml:space="preserve">Il est enfin arrivé </t>
  </si>
  <si>
    <t xml:space="preserve">Philippe Rouyer </t>
  </si>
  <si>
    <t xml:space="preserve">Au paradis de la tendresse </t>
  </si>
  <si>
    <t xml:space="preserve">Relax </t>
  </si>
  <si>
    <t xml:space="preserve">Roland Hen </t>
  </si>
  <si>
    <t xml:space="preserve">Ulysse </t>
  </si>
  <si>
    <t xml:space="preserve">Monique Kieffer </t>
  </si>
  <si>
    <t xml:space="preserve">Instant de bonheur 102020 </t>
  </si>
  <si>
    <t xml:space="preserve">Philippe Pluvinage </t>
  </si>
  <si>
    <t xml:space="preserve">Selfie ou Selfish ? </t>
  </si>
  <si>
    <t xml:space="preserve">L'insouciance </t>
  </si>
  <si>
    <t xml:space="preserve">Calin </t>
  </si>
  <si>
    <t xml:space="preserve">grandir ensemble </t>
  </si>
  <si>
    <t xml:space="preserve">Bonheur partagé </t>
  </si>
  <si>
    <t xml:space="preserve">Instant magique </t>
  </si>
  <si>
    <t xml:space="preserve">Victoire </t>
  </si>
  <si>
    <t xml:space="preserve">Le Bonheur dans le pré </t>
  </si>
  <si>
    <t xml:space="preserve">Bonheur de la glisse </t>
  </si>
  <si>
    <t xml:space="preserve">Youpi </t>
  </si>
  <si>
    <t xml:space="preserve">Rayonnante </t>
  </si>
  <si>
    <t xml:space="preserve">Que du Bonheur </t>
  </si>
  <si>
    <t xml:space="preserve">Pascale Rossi </t>
  </si>
  <si>
    <t xml:space="preserve">Un instant de bonne heure. </t>
  </si>
  <si>
    <t xml:space="preserve">Chu Quynh </t>
  </si>
  <si>
    <t xml:space="preserve">Démasqué </t>
  </si>
  <si>
    <t xml:space="preserve">Isabelle Chu </t>
  </si>
  <si>
    <t xml:space="preserve">Vive la mariée! </t>
  </si>
  <si>
    <t xml:space="preserve">Marie-Claude Giovine </t>
  </si>
  <si>
    <t xml:space="preserve">Maternité. </t>
  </si>
  <si>
    <t xml:space="preserve">Maryvonne Silvan </t>
  </si>
  <si>
    <t xml:space="preserve">Un rêve bleu </t>
  </si>
  <si>
    <t xml:space="preserve">Guy Dauvergne </t>
  </si>
  <si>
    <t xml:space="preserve">pierre a menta </t>
  </si>
  <si>
    <t xml:space="preserve">baignade </t>
  </si>
  <si>
    <t xml:space="preserve">Michèle Amoudry-Tiollier </t>
  </si>
  <si>
    <t xml:space="preserve">pause lecture. </t>
  </si>
  <si>
    <t xml:space="preserve">Mon île... </t>
  </si>
  <si>
    <t xml:space="preserve">Découverte enfantine </t>
  </si>
  <si>
    <t xml:space="preserve">On a réussi seules </t>
  </si>
  <si>
    <t xml:space="preserve">Bonheur simple </t>
  </si>
  <si>
    <t xml:space="preserve">Bonheur hivernal </t>
  </si>
  <si>
    <t xml:space="preserve">Joli coeur </t>
  </si>
  <si>
    <t xml:space="preserve">Tendresse </t>
  </si>
  <si>
    <t xml:space="preserve">au bord de l'eau </t>
  </si>
  <si>
    <t xml:space="preserve">le berceau </t>
  </si>
  <si>
    <t xml:space="preserve">Instant Gourmand </t>
  </si>
  <si>
    <t xml:space="preserve">un oui dansant </t>
  </si>
  <si>
    <t xml:space="preserve">Mon beau camion </t>
  </si>
  <si>
    <t xml:space="preserve">Sommet </t>
  </si>
  <si>
    <t xml:space="preserve">Zénitude </t>
  </si>
  <si>
    <t xml:space="preserve">Moment éternel </t>
  </si>
  <si>
    <t xml:space="preserve">La truffe </t>
  </si>
  <si>
    <t xml:space="preserve">Marc Querol </t>
  </si>
  <si>
    <t xml:space="preserve">tendresse </t>
  </si>
  <si>
    <t xml:space="preserve">Evelyne Ferracioli </t>
  </si>
  <si>
    <t xml:space="preserve">Oui, pour la vie ! </t>
  </si>
  <si>
    <t xml:space="preserve">Philippe Viviant </t>
  </si>
  <si>
    <t xml:space="preserve">Quel bonheur cette eau turquoise </t>
  </si>
  <si>
    <t xml:space="preserve">Frédérique Voisin-Demery </t>
  </si>
  <si>
    <t xml:space="preserve">Le temps d'un carré </t>
  </si>
  <si>
    <t xml:space="preserve">Michel Neuwirth </t>
  </si>
  <si>
    <t xml:space="preserve">Je nage dans la tarte aux fraises </t>
  </si>
  <si>
    <t xml:space="preserve">Bernard Sanchez </t>
  </si>
  <si>
    <t xml:space="preserve">Sable émouvant </t>
  </si>
  <si>
    <t xml:space="preserve">Jovelin Catherine </t>
  </si>
  <si>
    <t xml:space="preserve">Ou presque... </t>
  </si>
  <si>
    <t xml:space="preserve">Il bouge </t>
  </si>
  <si>
    <t xml:space="preserve">Ecureuil </t>
  </si>
  <si>
    <t xml:space="preserve">eaux vives </t>
  </si>
  <si>
    <t xml:space="preserve">bonheur intergénérationnel </t>
  </si>
  <si>
    <t xml:space="preserve">1/1000ème de bonheur </t>
  </si>
  <si>
    <t xml:space="preserve">plaisir de gourmand </t>
  </si>
  <si>
    <t xml:space="preserve">bain nordique </t>
  </si>
  <si>
    <t xml:space="preserve">J'ai fini! </t>
  </si>
  <si>
    <t xml:space="preserve">Bonheur en blanc </t>
  </si>
  <si>
    <t xml:space="preserve">Laurent Mathieu </t>
  </si>
  <si>
    <t xml:space="preserve">A la balançoire </t>
  </si>
  <si>
    <t xml:space="preserve">Bonheur gustatif </t>
  </si>
  <si>
    <t xml:space="preserve">En attendant les huîtres.... </t>
  </si>
  <si>
    <t xml:space="preserve">Avec modération </t>
  </si>
  <si>
    <t xml:space="preserve">Cassandra Bellot </t>
  </si>
  <si>
    <t xml:space="preserve">on vous aime ! </t>
  </si>
  <si>
    <t xml:space="preserve">C'est la fête </t>
  </si>
  <si>
    <t xml:space="preserve">Lilou Bellemin-Menard </t>
  </si>
  <si>
    <t xml:space="preserve">Fougue </t>
  </si>
  <si>
    <t xml:space="preserve">Géraldine Lorin </t>
  </si>
  <si>
    <t xml:space="preserve">De mon balcon </t>
  </si>
  <si>
    <t xml:space="preserve">Patrick Baum </t>
  </si>
  <si>
    <t xml:space="preserve">Les Petits Patés </t>
  </si>
  <si>
    <t xml:space="preserve">Didier Bouvet </t>
  </si>
  <si>
    <t xml:space="preserve">il est là le bonheur !!! </t>
  </si>
  <si>
    <t xml:space="preserve">un instant de bonheur </t>
  </si>
  <si>
    <t xml:space="preserve">Seul au monde </t>
  </si>
  <si>
    <t xml:space="preserve">Avant le masque </t>
  </si>
  <si>
    <t xml:space="preserve">triplette </t>
  </si>
  <si>
    <t xml:space="preserve">Shooting photos </t>
  </si>
  <si>
    <t xml:space="preserve">bain de soleil </t>
  </si>
  <si>
    <t xml:space="preserve">PUNTING </t>
  </si>
  <si>
    <t xml:space="preserve">simba le calin </t>
  </si>
  <si>
    <t xml:space="preserve">L'escargot acrobate </t>
  </si>
  <si>
    <t xml:space="preserve">Inséparable </t>
  </si>
  <si>
    <t xml:space="preserve">ça baigne </t>
  </si>
  <si>
    <t xml:space="preserve">couple </t>
  </si>
  <si>
    <t xml:space="preserve">Nicole Zando </t>
  </si>
  <si>
    <t xml:space="preserve">Maternité </t>
  </si>
  <si>
    <t xml:space="preserve">Thierry Georges </t>
  </si>
  <si>
    <t xml:space="preserve">Sydney </t>
  </si>
  <si>
    <t xml:space="preserve">Osmose </t>
  </si>
  <si>
    <t xml:space="preserve">Promenade </t>
  </si>
  <si>
    <t xml:space="preserve">Spectacle de la terre </t>
  </si>
  <si>
    <t xml:space="preserve">Ballade iodée en baie d'Ethel </t>
  </si>
  <si>
    <t xml:space="preserve">Rencontre </t>
  </si>
  <si>
    <t xml:space="preserve">Ephémère bonheur </t>
  </si>
  <si>
    <t xml:space="preserve">Instant paisible dans le marais Guérandais </t>
  </si>
  <si>
    <t xml:space="preserve">quel pied ! </t>
  </si>
  <si>
    <t xml:space="preserve">Bonheur discret </t>
  </si>
  <si>
    <t xml:space="preserve">Eclat de rire </t>
  </si>
  <si>
    <t xml:space="preserve">Lune de miel </t>
  </si>
  <si>
    <t xml:space="preserve">Selfie </t>
  </si>
  <si>
    <t xml:space="preserve">Au bord de l'Erdre </t>
  </si>
  <si>
    <t xml:space="preserve">Rémy Lazzarotto </t>
  </si>
  <si>
    <t xml:space="preserve">la lecture </t>
  </si>
  <si>
    <t xml:space="preserve">C'est si bon ! </t>
  </si>
  <si>
    <t xml:space="preserve">bulles </t>
  </si>
  <si>
    <t xml:space="preserve">Fusion </t>
  </si>
  <si>
    <t xml:space="preserve">Au bord de la Baltique </t>
  </si>
  <si>
    <t xml:space="preserve">Parade nuptiale Frelons </t>
  </si>
  <si>
    <t xml:space="preserve">Souriante de plaisir </t>
  </si>
  <si>
    <t xml:space="preserve">le bonheur donne des ailes... </t>
  </si>
  <si>
    <t xml:space="preserve">Le baiser </t>
  </si>
  <si>
    <t xml:space="preserve">Marmottes heureuses </t>
  </si>
  <si>
    <t xml:space="preserve">Le bonheur de Julie </t>
  </si>
  <si>
    <t xml:space="preserve">Contempler Dame Nature. Inoubliable moment ! </t>
  </si>
  <si>
    <t xml:space="preserve">Bouquets de bonheur </t>
  </si>
  <si>
    <t xml:space="preserve">Le repas du lion </t>
  </si>
  <si>
    <t xml:space="preserve">Les rois du monde </t>
  </si>
  <si>
    <t xml:space="preserve">Un bonheur infini </t>
  </si>
  <si>
    <t xml:space="preserve">Lionel Valette </t>
  </si>
  <si>
    <t xml:space="preserve">Un instant de bonheur glacé... </t>
  </si>
  <si>
    <t xml:space="preserve">Gérard Jouve </t>
  </si>
  <si>
    <t xml:space="preserve">Vive la fête </t>
  </si>
  <si>
    <t xml:space="preserve">Jean-Michel Leverne </t>
  </si>
  <si>
    <t xml:space="preserve">j'ai 10 ans </t>
  </si>
  <si>
    <t xml:space="preserve">Intense sensation de bonheur </t>
  </si>
  <si>
    <t xml:space="preserve">encore plus haut ! </t>
  </si>
  <si>
    <t xml:space="preserve">Le Grand-père </t>
  </si>
  <si>
    <t xml:space="preserve">à la bon heur </t>
  </si>
  <si>
    <t xml:space="preserve">Premier jour </t>
  </si>
  <si>
    <t xml:space="preserve">Bruno Durieu </t>
  </si>
  <si>
    <t xml:space="preserve">Jeux d'enfant </t>
  </si>
  <si>
    <t xml:space="preserve">Nicolas Morcillo </t>
  </si>
  <si>
    <t xml:space="preserve">Pause lecture </t>
  </si>
  <si>
    <t xml:space="preserve">Philippe Gauthier </t>
  </si>
  <si>
    <t xml:space="preserve">Amitié </t>
  </si>
  <si>
    <t xml:space="preserve">Yves Destre </t>
  </si>
  <si>
    <t xml:space="preserve">avec un simple bâton </t>
  </si>
  <si>
    <t xml:space="preserve">Un petit bonheur </t>
  </si>
  <si>
    <t xml:space="preserve">Evasion enfantine </t>
  </si>
  <si>
    <t xml:space="preserve">je l'ai dans la main </t>
  </si>
  <si>
    <t xml:space="preserve">doigts de pied en éventail </t>
  </si>
  <si>
    <t xml:space="preserve">Moment d'Amour </t>
  </si>
  <si>
    <t xml:space="preserve">Heureuse rencontre </t>
  </si>
  <si>
    <t xml:space="preserve">Luigi De Paolis </t>
  </si>
  <si>
    <t xml:space="preserve">rêve de petite filles </t>
  </si>
  <si>
    <t xml:space="preserve">Petit bonheur dans l'eau </t>
  </si>
  <si>
    <t xml:space="preserve">Evasion </t>
  </si>
  <si>
    <t xml:space="preserve">Jacques Verholle </t>
  </si>
  <si>
    <t xml:space="preserve">laura </t>
  </si>
  <si>
    <t xml:space="preserve">Joies nippones </t>
  </si>
  <si>
    <t xml:space="preserve">Yvette Tarditi </t>
  </si>
  <si>
    <t xml:space="preserve">bonheur enfantin </t>
  </si>
  <si>
    <t xml:space="preserve">Petit calin </t>
  </si>
  <si>
    <t xml:space="preserve">bonheur New Yorkais </t>
  </si>
  <si>
    <t xml:space="preserve">Les Jumeaux... </t>
  </si>
  <si>
    <t xml:space="preserve">mon avenir à moi </t>
  </si>
  <si>
    <t xml:space="preserve">eau de là </t>
  </si>
  <si>
    <t xml:space="preserve">Eclats de rire </t>
  </si>
  <si>
    <t xml:space="preserve">Mon neveu </t>
  </si>
  <si>
    <t xml:space="preserve">Agnès Bailleu </t>
  </si>
  <si>
    <t xml:space="preserve">savourer l'instant présent </t>
  </si>
  <si>
    <t xml:space="preserve">Une nouvelle vie </t>
  </si>
  <si>
    <t xml:space="preserve">Fréderic Bessonnet </t>
  </si>
  <si>
    <t xml:space="preserve">En Chartreuse </t>
  </si>
  <si>
    <t xml:space="preserve">Lisa Pouzet </t>
  </si>
  <si>
    <t xml:space="preserve">promesse de jours heureux </t>
  </si>
  <si>
    <t xml:space="preserve">Nous sommes diplômées !!! </t>
  </si>
  <si>
    <t xml:space="preserve">1 instant d bonheur </t>
  </si>
  <si>
    <t xml:space="preserve">Que du bonheur </t>
  </si>
  <si>
    <t xml:space="preserve">Concerto pour étourneaux </t>
  </si>
  <si>
    <t xml:space="preserve">Le bonheur est dans le pré </t>
  </si>
  <si>
    <t xml:space="preserve">Un soir, au bord de l'eau </t>
  </si>
  <si>
    <t xml:space="preserve">Heureuses </t>
  </si>
  <si>
    <t xml:space="preserve">Un jour dans une vie </t>
  </si>
  <si>
    <t xml:space="preserve">Niña a la playa </t>
  </si>
  <si>
    <t xml:space="preserve">Claudie Schott </t>
  </si>
  <si>
    <t xml:space="preserve">Câlin </t>
  </si>
  <si>
    <t xml:space="preserve">Sylviane Burgunder </t>
  </si>
  <si>
    <t xml:space="preserve">En Haute Savoie, un fauteuil roulant vers les nuages, sous les applaudissements des spectateurs. </t>
  </si>
  <si>
    <t xml:space="preserve">Bonheur simple de l'enfance </t>
  </si>
  <si>
    <t xml:space="preserve">Immersion douce </t>
  </si>
  <si>
    <t xml:space="preserve">Un bonheur simple </t>
  </si>
  <si>
    <t xml:space="preserve">que du bonheur ! </t>
  </si>
  <si>
    <t xml:space="preserve">Michel Linage </t>
  </si>
  <si>
    <t xml:space="preserve">surprise </t>
  </si>
  <si>
    <t xml:space="preserve">Trop bon ! </t>
  </si>
  <si>
    <t xml:space="preserve">Le jet de l'eau </t>
  </si>
  <si>
    <t xml:space="preserve">René Georges </t>
  </si>
  <si>
    <t xml:space="preserve">Moment de Détente </t>
  </si>
  <si>
    <t xml:space="preserve">Bulles de bonheur </t>
  </si>
  <si>
    <t xml:space="preserve">Magie du désert </t>
  </si>
  <si>
    <t>Challenge de l'UR11 - Saison 2020/2021</t>
  </si>
  <si>
    <t>Étiquettes de lignes</t>
  </si>
  <si>
    <t>Total général</t>
  </si>
  <si>
    <t>Somme de nb points</t>
  </si>
  <si>
    <t>N° club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</si>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</sst>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BFFEB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39" fillId="10" borderId="10" xfId="0" applyFont="1" applyFill="1" applyBorder="1" applyAlignment="1">
      <alignment horizontal="center" textRotation="90"/>
    </xf>
    <xf numFmtId="0" fontId="39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0" fillId="7" borderId="11" xfId="0" applyFill="1" applyBorder="1" applyAlignment="1">
      <alignment horizontal="center" textRotation="90"/>
    </xf>
    <xf numFmtId="0" fontId="41" fillId="0" borderId="16" xfId="0" applyFont="1" applyFill="1" applyBorder="1" applyAlignment="1">
      <alignment horizontal="left" vertical="top"/>
    </xf>
    <xf numFmtId="0" fontId="41" fillId="0" borderId="17" xfId="0" applyFont="1" applyFill="1" applyBorder="1" applyAlignment="1">
      <alignment horizontal="center" vertical="top"/>
    </xf>
    <xf numFmtId="0" fontId="41" fillId="0" borderId="18" xfId="0" applyFont="1" applyFill="1" applyBorder="1" applyAlignment="1">
      <alignment horizontal="left" vertical="top"/>
    </xf>
    <xf numFmtId="0" fontId="41" fillId="0" borderId="19" xfId="0" applyFont="1" applyFill="1" applyBorder="1" applyAlignment="1">
      <alignment horizontal="center" vertical="top"/>
    </xf>
    <xf numFmtId="0" fontId="41" fillId="0" borderId="13" xfId="0" applyFont="1" applyBorder="1" applyAlignment="1">
      <alignment horizontal="left" vertical="top"/>
    </xf>
    <xf numFmtId="0" fontId="41" fillId="0" borderId="11" xfId="0" applyFont="1" applyFill="1" applyBorder="1" applyAlignment="1">
      <alignment horizontal="center" vertical="top"/>
    </xf>
    <xf numFmtId="0" fontId="41" fillId="0" borderId="20" xfId="0" applyFont="1" applyBorder="1" applyAlignment="1">
      <alignment horizontal="left" vertical="top"/>
    </xf>
    <xf numFmtId="0" fontId="41" fillId="0" borderId="15" xfId="0" applyNumberFormat="1" applyFont="1" applyBorder="1" applyAlignment="1">
      <alignment horizontal="center" vertical="top"/>
    </xf>
    <xf numFmtId="1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2" fillId="0" borderId="0" xfId="0" applyFont="1" applyAlignment="1">
      <alignment/>
    </xf>
    <xf numFmtId="0" fontId="0" fillId="4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25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0" fontId="41" fillId="33" borderId="26" xfId="0" applyFont="1" applyFill="1" applyBorder="1" applyAlignment="1">
      <alignment horizontal="left" vertical="top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1" fillId="33" borderId="20" xfId="0" applyFont="1" applyFill="1" applyBorder="1" applyAlignment="1">
      <alignment horizontal="left" vertical="top"/>
    </xf>
    <xf numFmtId="0" fontId="41" fillId="33" borderId="15" xfId="0" applyNumberFormat="1" applyFont="1" applyFill="1" applyBorder="1" applyAlignment="1">
      <alignment horizontal="center" vertical="top"/>
    </xf>
    <xf numFmtId="0" fontId="41" fillId="33" borderId="13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5" xfId="0" applyNumberFormat="1" applyFill="1" applyBorder="1" applyAlignment="1">
      <alignment horizontal="center"/>
    </xf>
    <xf numFmtId="0" fontId="41" fillId="33" borderId="11" xfId="0" applyFont="1" applyFill="1" applyBorder="1" applyAlignment="1">
      <alignment horizontal="left" vertical="top"/>
    </xf>
    <xf numFmtId="0" fontId="41" fillId="33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41" fillId="0" borderId="13" xfId="0" applyFont="1" applyFill="1" applyBorder="1" applyAlignment="1">
      <alignment horizontal="left" vertical="top"/>
    </xf>
    <xf numFmtId="0" fontId="41" fillId="0" borderId="20" xfId="0" applyFont="1" applyFill="1" applyBorder="1" applyAlignment="1">
      <alignment horizontal="left" vertical="top"/>
    </xf>
    <xf numFmtId="0" fontId="41" fillId="0" borderId="15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0" fontId="41" fillId="0" borderId="26" xfId="0" applyFont="1" applyFill="1" applyBorder="1" applyAlignment="1">
      <alignment horizontal="left" vertical="top"/>
    </xf>
    <xf numFmtId="0" fontId="41" fillId="0" borderId="12" xfId="0" applyFont="1" applyFill="1" applyBorder="1" applyAlignment="1">
      <alignment horizontal="left" vertical="top"/>
    </xf>
    <xf numFmtId="0" fontId="41" fillId="0" borderId="27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43" fillId="11" borderId="29" xfId="0" applyFont="1" applyFill="1" applyBorder="1" applyAlignment="1">
      <alignment horizontal="center" vertical="center"/>
    </xf>
    <xf numFmtId="0" fontId="43" fillId="11" borderId="30" xfId="0" applyFont="1" applyFill="1" applyBorder="1" applyAlignment="1">
      <alignment horizontal="center" vertical="center"/>
    </xf>
    <xf numFmtId="0" fontId="43" fillId="11" borderId="31" xfId="0" applyFont="1" applyFill="1" applyBorder="1" applyAlignment="1">
      <alignment horizontal="center" vertical="center"/>
    </xf>
    <xf numFmtId="1" fontId="44" fillId="13" borderId="29" xfId="0" applyNumberFormat="1" applyFont="1" applyFill="1" applyBorder="1" applyAlignment="1">
      <alignment horizontal="center" vertical="center" wrapText="1"/>
    </xf>
    <xf numFmtId="1" fontId="44" fillId="13" borderId="30" xfId="0" applyNumberFormat="1" applyFont="1" applyFill="1" applyBorder="1" applyAlignment="1">
      <alignment horizontal="center" vertical="center" wrapText="1"/>
    </xf>
    <xf numFmtId="1" fontId="44" fillId="13" borderId="3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7" borderId="15" xfId="0" applyFill="1" applyBorder="1" applyAlignment="1">
      <alignment horizontal="center" textRotation="90"/>
    </xf>
    <xf numFmtId="0" fontId="0" fillId="7" borderId="27" xfId="0" applyFill="1" applyBorder="1" applyAlignment="1">
      <alignment horizontal="center" textRotation="90"/>
    </xf>
    <xf numFmtId="0" fontId="0" fillId="0" borderId="27" xfId="0" applyFill="1" applyBorder="1" applyAlignment="1">
      <alignment horizontal="center"/>
    </xf>
    <xf numFmtId="0" fontId="41" fillId="0" borderId="32" xfId="0" applyFont="1" applyFill="1" applyBorder="1" applyAlignment="1">
      <alignment horizontal="left" vertical="top"/>
    </xf>
    <xf numFmtId="0" fontId="41" fillId="0" borderId="33" xfId="0" applyFont="1" applyFill="1" applyBorder="1" applyAlignment="1">
      <alignment horizontal="left" vertical="top"/>
    </xf>
    <xf numFmtId="0" fontId="41" fillId="0" borderId="34" xfId="0" applyNumberFormat="1" applyFont="1" applyFill="1" applyBorder="1" applyAlignment="1">
      <alignment horizontal="center" vertical="top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7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2" sheet="Feuil4"/>
  </cacheSource>
  <cacheFields count="12">
    <cacheField name="N? club">
      <sharedItems containsMixedTypes="0" count="23">
        <s v="1508"/>
        <s v="1707"/>
        <s v="0553"/>
        <s v="1131"/>
        <s v="1055"/>
        <s v="1403"/>
        <s v="1893"/>
        <s v="1698"/>
        <s v="2184"/>
        <s v="1757"/>
        <s v="0259"/>
        <s v="2110"/>
        <s v="2215"/>
        <s v="0620"/>
        <s v="0883"/>
        <s v="0976"/>
        <s v="1944"/>
        <s v="2248"/>
        <s v="2255"/>
        <s v="1754"/>
        <s v="2075"/>
        <s v="0069"/>
        <s v="1949"/>
      </sharedItems>
    </cacheField>
    <cacheField name="Auteur">
      <sharedItems containsMixedTypes="0"/>
    </cacheField>
    <cacheField name="Club">
      <sharedItems containsMixedTypes="0" count="23">
        <s v="Atelier Photo 360"/>
        <s v="ATSCAF Rhône Photo - Lyon"/>
        <s v="Club Georges Mélies-Chambéry"/>
        <s v="Club Photo Biviers"/>
        <s v="Club Photo de Cognin"/>
        <s v="Club Photo Morestel"/>
        <s v="Club Photo St André de Corcy"/>
        <s v="Gavot Déclic - PC Larringes"/>
        <s v="JPEG Photo Club St Martin Bellevue"/>
        <s v="Les Belles Images Saint-Marcel-Bel-Accueil"/>
        <s v="Merger Photo Club - Meylan"/>
        <s v="Numerica Photo Club Faverges"/>
        <s v="Numericus Focus Club Photo de la Vallée de l'Arve"/>
        <s v="Objectif Image Lyon"/>
        <s v="Photo Club de Bourgoin-Jallieu"/>
        <s v="Photo Club IBM Grenoble"/>
        <s v="Photo-Club Rivatoria"/>
        <s v="Privas Ouvèze Photo Club"/>
        <s v="Verp'Images"/>
        <s v="Objectif Photo St Maurice l'Exil"/>
        <s v="Photo Ciné Club Roannais"/>
        <s v="Photo Ciné Club Viennois"/>
        <s v="Photo Club Chasseurs d' Images Valence"/>
      </sharedItems>
    </cacheField>
    <cacheField name="adh?rent">
      <sharedItems containsSemiMixedTypes="0" containsString="0" containsMixedTypes="0" containsNumber="1" containsInteger="1"/>
    </cacheField>
    <cacheField name="titre">
      <sharedItems containsMixedTypes="0"/>
    </cacheField>
    <cacheField name="note1">
      <sharedItems containsSemiMixedTypes="0" containsString="0" containsMixedTypes="0" containsNumber="1" containsInteger="1"/>
    </cacheField>
    <cacheField name="note2">
      <sharedItems containsSemiMixedTypes="0" containsString="0" containsMixedTypes="0" containsNumber="1" containsInteger="1"/>
    </cacheField>
    <cacheField name="note3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  <cacheField name="place">
      <sharedItems containsSemiMixedTypes="0" containsString="0" containsMixedTypes="0" containsNumber="1" containsInteger="1"/>
    </cacheField>
    <cacheField name="nb points">
      <sharedItems containsSemiMixedTypes="0" containsString="0" containsMixedTypes="0" containsNumber="1" containsInteger="1"/>
    </cacheField>
    <cacheField name="Place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C106:D130" firstHeaderRow="1" firstDataRow="1" firstDataCol="1"/>
  <pivotFields count="12">
    <pivotField showAll="0"/>
    <pivotField showAll="0"/>
    <pivotField axis="axisRow" showAll="0" sortType="descending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9"/>
        <item x="20"/>
        <item x="21"/>
        <item x="22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2"/>
  </rowFields>
  <rowItems count="24">
    <i>
      <x v="18"/>
    </i>
    <i>
      <x v="13"/>
    </i>
    <i>
      <x v="9"/>
    </i>
    <i>
      <x v="4"/>
    </i>
    <i>
      <x v="11"/>
    </i>
    <i>
      <x v="3"/>
    </i>
    <i>
      <x v="5"/>
    </i>
    <i>
      <x v="22"/>
    </i>
    <i>
      <x v="15"/>
    </i>
    <i>
      <x v="6"/>
    </i>
    <i>
      <x v="2"/>
    </i>
    <i>
      <x v="17"/>
    </i>
    <i>
      <x v="14"/>
    </i>
    <i>
      <x v="8"/>
    </i>
    <i>
      <x v="19"/>
    </i>
    <i>
      <x v="1"/>
    </i>
    <i>
      <x v="12"/>
    </i>
    <i>
      <x v="7"/>
    </i>
    <i>
      <x v="10"/>
    </i>
    <i>
      <x v="21"/>
    </i>
    <i>
      <x v="16"/>
    </i>
    <i>
      <x v="20"/>
    </i>
    <i>
      <x/>
    </i>
    <i t="grand">
      <x/>
    </i>
  </rowItems>
  <colItems count="1">
    <i/>
  </colItems>
  <dataFields count="1">
    <dataField name="Somme de nb points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V298"/>
  <sheetViews>
    <sheetView showZeros="0" tabSelected="1" zoomScale="85" zoomScaleNormal="85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62" sqref="C262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46.28125" style="7" customWidth="1"/>
    <col min="6" max="9" width="4.140625" style="1" customWidth="1"/>
    <col min="10" max="10" width="5.57421875" style="1" customWidth="1"/>
    <col min="11" max="11" width="14.28125" style="0" customWidth="1"/>
    <col min="12" max="12" width="6.8515625" style="0" customWidth="1"/>
    <col min="13" max="13" width="8.8515625" style="0" customWidth="1"/>
    <col min="14" max="14" width="45.28125" style="0" bestFit="1" customWidth="1"/>
    <col min="15" max="15" width="6.8515625" style="37" customWidth="1"/>
    <col min="16" max="16" width="6.8515625" style="0" bestFit="1" customWidth="1"/>
    <col min="17" max="17" width="6.8515625" style="0" customWidth="1"/>
    <col min="18" max="18" width="5.57421875" style="0" customWidth="1"/>
    <col min="19" max="19" width="6.140625" style="0" customWidth="1"/>
  </cols>
  <sheetData>
    <row r="2" ht="26.25">
      <c r="C2" s="25" t="s">
        <v>1053</v>
      </c>
    </row>
    <row r="3" ht="15.75" thickBot="1"/>
    <row r="4" spans="2:10" ht="94.5" customHeight="1">
      <c r="B4" s="62" t="s">
        <v>8</v>
      </c>
      <c r="C4" s="63"/>
      <c r="D4" s="64"/>
      <c r="E4" s="65" t="s">
        <v>1303</v>
      </c>
      <c r="F4" s="66"/>
      <c r="G4" s="66"/>
      <c r="H4" s="66"/>
      <c r="I4" s="66"/>
      <c r="J4" s="67"/>
    </row>
    <row r="5" spans="2:10" ht="32.25">
      <c r="B5" s="23" t="s">
        <v>11</v>
      </c>
      <c r="C5" s="24" t="s">
        <v>12</v>
      </c>
      <c r="D5" s="22" t="s">
        <v>7</v>
      </c>
      <c r="E5" s="6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71" t="s">
        <v>5</v>
      </c>
    </row>
    <row r="6" spans="2:22" ht="15.75" thickBot="1">
      <c r="B6" s="29"/>
      <c r="C6" s="30"/>
      <c r="D6" s="31"/>
      <c r="E6" s="6"/>
      <c r="F6" s="12"/>
      <c r="G6" s="12"/>
      <c r="H6" s="12"/>
      <c r="I6" s="13"/>
      <c r="J6" s="72"/>
      <c r="K6" s="33"/>
      <c r="L6" s="33"/>
      <c r="M6" s="33"/>
      <c r="N6" s="33"/>
      <c r="O6" s="38"/>
      <c r="P6" s="33"/>
      <c r="Q6" s="33"/>
      <c r="R6" s="33"/>
      <c r="S6" s="33"/>
      <c r="T6" s="35"/>
      <c r="U6" s="35"/>
      <c r="V6" s="35"/>
    </row>
    <row r="7" spans="2:22" ht="15">
      <c r="B7" s="74" t="s">
        <v>77</v>
      </c>
      <c r="C7" s="75" t="s">
        <v>689</v>
      </c>
      <c r="D7" s="76">
        <v>1117540027</v>
      </c>
      <c r="E7" s="14" t="s">
        <v>1204</v>
      </c>
      <c r="F7" s="17">
        <v>13</v>
      </c>
      <c r="G7" s="17">
        <v>19</v>
      </c>
      <c r="H7" s="17">
        <v>20</v>
      </c>
      <c r="I7" s="3">
        <f>SUM(F7:H7)</f>
        <v>52</v>
      </c>
      <c r="J7" s="73">
        <f>IF(E7="","",RANK(I7,I$7:I$259))</f>
        <v>1</v>
      </c>
      <c r="K7" s="33"/>
      <c r="L7" s="33"/>
      <c r="M7" s="33"/>
      <c r="N7" s="33"/>
      <c r="O7" s="38"/>
      <c r="P7" s="33"/>
      <c r="Q7" s="33"/>
      <c r="R7" s="33"/>
      <c r="S7" s="33"/>
      <c r="T7" s="35"/>
      <c r="U7" s="35"/>
      <c r="V7" s="35"/>
    </row>
    <row r="8" spans="2:22" ht="15">
      <c r="B8" s="56" t="s">
        <v>73</v>
      </c>
      <c r="C8" s="57" t="s">
        <v>689</v>
      </c>
      <c r="D8" s="58">
        <v>1117540003</v>
      </c>
      <c r="E8" s="14" t="s">
        <v>1109</v>
      </c>
      <c r="F8" s="17">
        <v>14</v>
      </c>
      <c r="G8" s="17">
        <v>19</v>
      </c>
      <c r="H8" s="17">
        <v>18</v>
      </c>
      <c r="I8" s="3">
        <f>SUM(F8:H8)</f>
        <v>51</v>
      </c>
      <c r="J8" s="73">
        <f>IF(E8="","",RANK(I8,I$7:I$259))</f>
        <v>2</v>
      </c>
      <c r="K8" s="33"/>
      <c r="L8" s="33"/>
      <c r="M8" s="33"/>
      <c r="N8" s="33"/>
      <c r="O8" s="38"/>
      <c r="P8" s="33"/>
      <c r="Q8" s="33"/>
      <c r="R8" s="33"/>
      <c r="S8" s="33"/>
      <c r="T8" s="35"/>
      <c r="U8" s="35"/>
      <c r="V8" s="35"/>
    </row>
    <row r="9" spans="2:22" ht="15">
      <c r="B9" s="56" t="s">
        <v>815</v>
      </c>
      <c r="C9" s="57" t="s">
        <v>786</v>
      </c>
      <c r="D9" s="58">
        <v>1105530179</v>
      </c>
      <c r="E9" s="14" t="s">
        <v>1077</v>
      </c>
      <c r="F9" s="17">
        <v>14</v>
      </c>
      <c r="G9" s="17">
        <v>17</v>
      </c>
      <c r="H9" s="17">
        <v>19</v>
      </c>
      <c r="I9" s="3">
        <f>SUM(F9:H9)</f>
        <v>50</v>
      </c>
      <c r="J9" s="73">
        <f>IF(E9="","",RANK(I9,I$7:I$259))</f>
        <v>3</v>
      </c>
      <c r="K9" s="34"/>
      <c r="L9" s="33"/>
      <c r="M9" s="33"/>
      <c r="N9" s="34"/>
      <c r="O9" s="38"/>
      <c r="P9" s="33"/>
      <c r="Q9" s="33"/>
      <c r="R9" s="33"/>
      <c r="S9" s="33"/>
      <c r="T9" s="35"/>
      <c r="U9" s="35"/>
      <c r="V9" s="35"/>
    </row>
    <row r="10" spans="2:22" ht="15">
      <c r="B10" s="56" t="s">
        <v>923</v>
      </c>
      <c r="C10" s="57" t="s">
        <v>672</v>
      </c>
      <c r="D10" s="58">
        <v>1114030184</v>
      </c>
      <c r="E10" s="14" t="s">
        <v>1174</v>
      </c>
      <c r="F10" s="17">
        <v>14</v>
      </c>
      <c r="G10" s="17">
        <v>16</v>
      </c>
      <c r="H10" s="17">
        <v>20</v>
      </c>
      <c r="I10" s="3">
        <f>SUM(F10:H10)</f>
        <v>50</v>
      </c>
      <c r="J10" s="73">
        <f>IF(E10="","",RANK(I10,I$7:I$259))</f>
        <v>3</v>
      </c>
      <c r="K10" s="34"/>
      <c r="L10" s="33"/>
      <c r="M10" s="33"/>
      <c r="N10" s="34"/>
      <c r="O10" s="38"/>
      <c r="P10" s="33"/>
      <c r="Q10" s="33"/>
      <c r="R10" s="33"/>
      <c r="S10" s="33"/>
      <c r="T10" s="35"/>
      <c r="U10" s="35"/>
      <c r="V10" s="35"/>
    </row>
    <row r="11" spans="2:22" ht="15">
      <c r="B11" s="56" t="s">
        <v>174</v>
      </c>
      <c r="C11" s="57" t="s">
        <v>689</v>
      </c>
      <c r="D11" s="58">
        <v>1117540038</v>
      </c>
      <c r="E11" s="14" t="s">
        <v>1211</v>
      </c>
      <c r="F11" s="17">
        <v>15</v>
      </c>
      <c r="G11" s="17">
        <v>18</v>
      </c>
      <c r="H11" s="17">
        <v>17</v>
      </c>
      <c r="I11" s="3">
        <f>SUM(F11:H11)</f>
        <v>50</v>
      </c>
      <c r="J11" s="73">
        <f>IF(E11="","",RANK(I11,I$7:I$259))</f>
        <v>3</v>
      </c>
      <c r="K11" s="34"/>
      <c r="L11" s="33"/>
      <c r="M11" s="33"/>
      <c r="N11" s="34"/>
      <c r="O11" s="38"/>
      <c r="P11" s="33"/>
      <c r="Q11" s="33"/>
      <c r="R11" s="33"/>
      <c r="S11" s="33"/>
      <c r="T11" s="35"/>
      <c r="U11" s="35"/>
      <c r="V11" s="35"/>
    </row>
    <row r="12" spans="2:22" ht="15">
      <c r="B12" s="56" t="s">
        <v>1341</v>
      </c>
      <c r="C12" s="53" t="s">
        <v>694</v>
      </c>
      <c r="D12" s="54">
        <v>1117570077</v>
      </c>
      <c r="E12" s="14" t="s">
        <v>1220</v>
      </c>
      <c r="F12" s="15">
        <v>15</v>
      </c>
      <c r="G12" s="15">
        <v>18</v>
      </c>
      <c r="H12" s="15">
        <v>17</v>
      </c>
      <c r="I12" s="3">
        <f>SUM(F12:H12)</f>
        <v>50</v>
      </c>
      <c r="J12" s="73">
        <f>IF(E12="","",RANK(I12,I$7:I$259))</f>
        <v>3</v>
      </c>
      <c r="K12" s="34"/>
      <c r="L12" s="33"/>
      <c r="M12" s="33"/>
      <c r="N12" s="34"/>
      <c r="O12" s="38"/>
      <c r="P12" s="33"/>
      <c r="Q12" s="33"/>
      <c r="R12" s="33"/>
      <c r="S12" s="33"/>
      <c r="T12" s="35"/>
      <c r="U12" s="35"/>
      <c r="V12" s="35"/>
    </row>
    <row r="13" spans="2:22" ht="15">
      <c r="B13" s="56" t="s">
        <v>1351</v>
      </c>
      <c r="C13" s="53" t="s">
        <v>801</v>
      </c>
      <c r="D13" s="54">
        <v>1122480001</v>
      </c>
      <c r="E13" s="14" t="s">
        <v>1289</v>
      </c>
      <c r="F13" s="19">
        <v>13</v>
      </c>
      <c r="G13" s="19">
        <v>19</v>
      </c>
      <c r="H13" s="19">
        <v>18</v>
      </c>
      <c r="I13" s="3">
        <f>SUM(F13:H13)</f>
        <v>50</v>
      </c>
      <c r="J13" s="73">
        <f>IF(E13="","",RANK(I13,I$7:I$259))</f>
        <v>3</v>
      </c>
      <c r="K13" s="34"/>
      <c r="L13" s="33"/>
      <c r="M13" s="33"/>
      <c r="O13" s="38"/>
      <c r="P13" s="33"/>
      <c r="Q13" s="33"/>
      <c r="R13" s="33"/>
      <c r="S13" s="33"/>
      <c r="T13" s="35"/>
      <c r="U13" s="35"/>
      <c r="V13" s="35"/>
    </row>
    <row r="14" spans="2:22" ht="15">
      <c r="B14" s="56" t="s">
        <v>872</v>
      </c>
      <c r="C14" s="53" t="s">
        <v>652</v>
      </c>
      <c r="D14" s="54">
        <v>1110550087</v>
      </c>
      <c r="E14" s="14" t="s">
        <v>1130</v>
      </c>
      <c r="F14" s="19">
        <v>17</v>
      </c>
      <c r="G14" s="19">
        <v>14</v>
      </c>
      <c r="H14" s="19">
        <v>18</v>
      </c>
      <c r="I14" s="3">
        <f>SUM(F14:H14)</f>
        <v>49</v>
      </c>
      <c r="J14" s="73">
        <f>IF(E14="","",RANK(I14,I$7:I$259))</f>
        <v>8</v>
      </c>
      <c r="K14" s="34"/>
      <c r="L14" s="33"/>
      <c r="M14" s="33"/>
      <c r="N14" s="34"/>
      <c r="O14" s="38"/>
      <c r="P14" s="33"/>
      <c r="Q14" s="33"/>
      <c r="R14" s="33"/>
      <c r="S14" s="33"/>
      <c r="T14" s="35"/>
      <c r="U14" s="35"/>
      <c r="V14" s="35"/>
    </row>
    <row r="15" spans="2:22" ht="15">
      <c r="B15" s="52" t="s">
        <v>47</v>
      </c>
      <c r="C15" s="53" t="s">
        <v>663</v>
      </c>
      <c r="D15" s="54">
        <v>1111310119</v>
      </c>
      <c r="E15" s="14" t="s">
        <v>1147</v>
      </c>
      <c r="F15" s="19">
        <v>15</v>
      </c>
      <c r="G15" s="19">
        <v>18</v>
      </c>
      <c r="H15" s="19">
        <v>16</v>
      </c>
      <c r="I15" s="3">
        <f>SUM(F15:H15)</f>
        <v>49</v>
      </c>
      <c r="J15" s="73">
        <f>IF(E15="","",RANK(I15,I$7:I$259))</f>
        <v>8</v>
      </c>
      <c r="K15" s="34"/>
      <c r="L15" s="33"/>
      <c r="M15" s="33"/>
      <c r="N15" s="34"/>
      <c r="O15" s="38"/>
      <c r="P15" s="33"/>
      <c r="Q15" s="33"/>
      <c r="R15" s="33"/>
      <c r="S15" s="33"/>
      <c r="T15" s="35"/>
      <c r="U15" s="35"/>
      <c r="V15" s="35"/>
    </row>
    <row r="16" spans="2:22" ht="15">
      <c r="B16" s="52" t="s">
        <v>153</v>
      </c>
      <c r="C16" s="53" t="s">
        <v>643</v>
      </c>
      <c r="D16" s="54">
        <v>1108830175</v>
      </c>
      <c r="E16" s="16" t="s">
        <v>1118</v>
      </c>
      <c r="F16" s="17">
        <v>14</v>
      </c>
      <c r="G16" s="17">
        <v>18</v>
      </c>
      <c r="H16" s="17">
        <v>15</v>
      </c>
      <c r="I16" s="3">
        <f>SUM(F16:H16)</f>
        <v>47</v>
      </c>
      <c r="J16" s="73">
        <f>IF(E16="","",RANK(I16,I$7:I$259))</f>
        <v>10</v>
      </c>
      <c r="K16" s="34"/>
      <c r="L16" s="33"/>
      <c r="M16" s="33"/>
      <c r="N16" s="34"/>
      <c r="O16" s="38"/>
      <c r="P16" s="33"/>
      <c r="Q16" s="33"/>
      <c r="R16" s="33"/>
      <c r="S16" s="33"/>
      <c r="T16" s="35"/>
      <c r="U16" s="35"/>
      <c r="V16" s="35"/>
    </row>
    <row r="17" spans="2:22" ht="15">
      <c r="B17" s="52" t="s">
        <v>83</v>
      </c>
      <c r="C17" s="53" t="s">
        <v>694</v>
      </c>
      <c r="D17" s="54">
        <v>1117570068</v>
      </c>
      <c r="E17" s="16" t="s">
        <v>1219</v>
      </c>
      <c r="F17" s="17">
        <v>15</v>
      </c>
      <c r="G17" s="17">
        <v>18</v>
      </c>
      <c r="H17" s="17">
        <v>14</v>
      </c>
      <c r="I17" s="3">
        <f>SUM(F17:H17)</f>
        <v>47</v>
      </c>
      <c r="J17" s="73">
        <f>IF(E17="","",RANK(I17,I$7:I$259))</f>
        <v>10</v>
      </c>
      <c r="K17" s="34"/>
      <c r="L17" s="33"/>
      <c r="M17" s="33"/>
      <c r="N17" s="34"/>
      <c r="O17" s="38"/>
      <c r="P17" s="33"/>
      <c r="Q17" s="33"/>
      <c r="R17" s="33"/>
      <c r="S17" s="33"/>
      <c r="T17" s="35"/>
      <c r="U17" s="35"/>
      <c r="V17" s="35"/>
    </row>
    <row r="18" spans="2:22" ht="15">
      <c r="B18" s="52" t="s">
        <v>1312</v>
      </c>
      <c r="C18" s="53" t="s">
        <v>1310</v>
      </c>
      <c r="D18" s="54">
        <v>1103870123</v>
      </c>
      <c r="E18" s="16" t="s">
        <v>1072</v>
      </c>
      <c r="F18" s="17">
        <v>15</v>
      </c>
      <c r="G18" s="17">
        <v>16</v>
      </c>
      <c r="H18" s="17">
        <v>15</v>
      </c>
      <c r="I18" s="3">
        <f>SUM(F18:H18)</f>
        <v>46</v>
      </c>
      <c r="J18" s="73">
        <f>IF(E18="","",RANK(I18,I$7:I$259))</f>
        <v>12</v>
      </c>
      <c r="K18" s="34"/>
      <c r="L18" s="33"/>
      <c r="M18" s="33"/>
      <c r="N18" s="34"/>
      <c r="O18" s="38"/>
      <c r="P18" s="33"/>
      <c r="Q18" s="33"/>
      <c r="R18" s="33"/>
      <c r="S18" s="33"/>
      <c r="T18" s="35"/>
      <c r="U18" s="35"/>
      <c r="V18" s="35"/>
    </row>
    <row r="19" spans="2:22" ht="15">
      <c r="B19" s="52" t="s">
        <v>42</v>
      </c>
      <c r="C19" s="53" t="s">
        <v>663</v>
      </c>
      <c r="D19" s="54">
        <v>1111310062</v>
      </c>
      <c r="E19" s="16" t="s">
        <v>1141</v>
      </c>
      <c r="F19" s="17">
        <v>14</v>
      </c>
      <c r="G19" s="17">
        <v>17</v>
      </c>
      <c r="H19" s="17">
        <v>15</v>
      </c>
      <c r="I19" s="3">
        <f>SUM(F19:H19)</f>
        <v>46</v>
      </c>
      <c r="J19" s="73">
        <f>IF(E19="","",RANK(I19,I$7:I$259))</f>
        <v>12</v>
      </c>
      <c r="K19" s="34"/>
      <c r="L19" s="33"/>
      <c r="M19" s="33"/>
      <c r="N19" s="34"/>
      <c r="O19" s="38"/>
      <c r="P19" s="33"/>
      <c r="Q19" s="33"/>
      <c r="R19" s="33"/>
      <c r="S19" s="33"/>
      <c r="T19" s="35"/>
      <c r="U19" s="35"/>
      <c r="V19" s="35"/>
    </row>
    <row r="20" spans="2:22" ht="15">
      <c r="B20" s="52" t="s">
        <v>46</v>
      </c>
      <c r="C20" s="53" t="s">
        <v>663</v>
      </c>
      <c r="D20" s="54">
        <v>1111310114</v>
      </c>
      <c r="E20" s="16" t="s">
        <v>1078</v>
      </c>
      <c r="F20" s="17">
        <v>15</v>
      </c>
      <c r="G20" s="17">
        <v>13</v>
      </c>
      <c r="H20" s="17">
        <v>18</v>
      </c>
      <c r="I20" s="3">
        <f>SUM(F20:H20)</f>
        <v>46</v>
      </c>
      <c r="J20" s="73">
        <f>IF(E20="","",RANK(I20,I$7:I$259))</f>
        <v>12</v>
      </c>
      <c r="K20" s="34"/>
      <c r="L20" s="33"/>
      <c r="M20" s="33"/>
      <c r="N20" s="34"/>
      <c r="O20" s="38"/>
      <c r="P20" s="33"/>
      <c r="Q20" s="33"/>
      <c r="R20" s="33"/>
      <c r="S20" s="33"/>
      <c r="T20" s="35"/>
      <c r="U20" s="35"/>
      <c r="V20" s="35"/>
    </row>
    <row r="21" spans="2:22" ht="15">
      <c r="B21" s="52" t="s">
        <v>59</v>
      </c>
      <c r="C21" s="53" t="s">
        <v>672</v>
      </c>
      <c r="D21" s="54">
        <v>1114030179</v>
      </c>
      <c r="E21" s="16" t="s">
        <v>1171</v>
      </c>
      <c r="F21" s="17">
        <v>11</v>
      </c>
      <c r="G21" s="17">
        <v>20</v>
      </c>
      <c r="H21" s="17">
        <v>15</v>
      </c>
      <c r="I21" s="3">
        <f>SUM(F21:H21)</f>
        <v>46</v>
      </c>
      <c r="J21" s="73">
        <f>IF(E21="","",RANK(I21,I$7:I$259))</f>
        <v>12</v>
      </c>
      <c r="K21" s="34"/>
      <c r="L21" s="33"/>
      <c r="M21" s="33"/>
      <c r="N21" s="34"/>
      <c r="O21" s="38"/>
      <c r="P21" s="33"/>
      <c r="Q21" s="33"/>
      <c r="R21" s="33"/>
      <c r="S21" s="33"/>
      <c r="T21" s="35"/>
      <c r="U21" s="35"/>
      <c r="V21" s="35"/>
    </row>
    <row r="22" spans="2:22" ht="15">
      <c r="B22" s="52" t="s">
        <v>132</v>
      </c>
      <c r="C22" s="53" t="s">
        <v>797</v>
      </c>
      <c r="D22" s="54">
        <v>1120750028</v>
      </c>
      <c r="E22" s="16" t="s">
        <v>1256</v>
      </c>
      <c r="F22" s="17">
        <v>15</v>
      </c>
      <c r="G22" s="17">
        <v>17</v>
      </c>
      <c r="H22" s="17">
        <v>14</v>
      </c>
      <c r="I22" s="3">
        <f>SUM(F22:H22)</f>
        <v>46</v>
      </c>
      <c r="J22" s="73">
        <f>IF(E22="","",RANK(I22,I$7:I$259))</f>
        <v>12</v>
      </c>
      <c r="K22" s="34"/>
      <c r="L22" s="33"/>
      <c r="M22" s="33"/>
      <c r="N22" s="34"/>
      <c r="O22" s="38"/>
      <c r="P22" s="33"/>
      <c r="Q22" s="33"/>
      <c r="R22" s="33"/>
      <c r="S22" s="33"/>
      <c r="T22" s="35"/>
      <c r="U22" s="35"/>
      <c r="V22" s="35"/>
    </row>
    <row r="23" spans="2:22" ht="15">
      <c r="B23" s="52" t="s">
        <v>1009</v>
      </c>
      <c r="C23" s="53" t="s">
        <v>732</v>
      </c>
      <c r="D23" s="54">
        <v>1121100001</v>
      </c>
      <c r="E23" s="16" t="s">
        <v>1257</v>
      </c>
      <c r="F23" s="17">
        <v>14</v>
      </c>
      <c r="G23" s="17">
        <v>18</v>
      </c>
      <c r="H23" s="17">
        <v>14</v>
      </c>
      <c r="I23" s="3">
        <f>SUM(F23:H23)</f>
        <v>46</v>
      </c>
      <c r="J23" s="73">
        <f>IF(E23="","",RANK(I23,I$7:I$259))</f>
        <v>12</v>
      </c>
      <c r="K23" s="34"/>
      <c r="L23" s="33"/>
      <c r="M23" s="33"/>
      <c r="N23" s="34"/>
      <c r="O23" s="38"/>
      <c r="P23" s="33"/>
      <c r="Q23" s="33"/>
      <c r="R23" s="33"/>
      <c r="S23" s="33"/>
      <c r="T23" s="35"/>
      <c r="U23" s="35"/>
      <c r="V23" s="35"/>
    </row>
    <row r="24" spans="2:22" ht="15">
      <c r="B24" s="52" t="s">
        <v>127</v>
      </c>
      <c r="C24" s="53" t="s">
        <v>643</v>
      </c>
      <c r="D24" s="54">
        <v>1108830073</v>
      </c>
      <c r="E24" s="16" t="s">
        <v>1106</v>
      </c>
      <c r="F24" s="17">
        <v>13</v>
      </c>
      <c r="G24" s="17">
        <v>17</v>
      </c>
      <c r="H24" s="17">
        <v>15</v>
      </c>
      <c r="I24" s="3">
        <f>SUM(F24:H24)</f>
        <v>45</v>
      </c>
      <c r="J24" s="73">
        <f>IF(E24="","",RANK(I24,I$7:I$259))</f>
        <v>18</v>
      </c>
      <c r="K24" s="34"/>
      <c r="L24" s="33"/>
      <c r="M24" s="33"/>
      <c r="N24" s="34"/>
      <c r="O24" s="38"/>
      <c r="P24" s="33"/>
      <c r="Q24" s="33"/>
      <c r="R24" s="33"/>
      <c r="S24" s="33"/>
      <c r="T24" s="35"/>
      <c r="U24" s="35"/>
      <c r="V24" s="35"/>
    </row>
    <row r="25" spans="2:22" ht="15">
      <c r="B25" s="52" t="s">
        <v>33</v>
      </c>
      <c r="C25" s="53" t="s">
        <v>647</v>
      </c>
      <c r="D25" s="69">
        <v>1109760002</v>
      </c>
      <c r="E25" s="16" t="s">
        <v>1121</v>
      </c>
      <c r="F25" s="17">
        <v>13</v>
      </c>
      <c r="G25" s="17">
        <v>18</v>
      </c>
      <c r="H25" s="17">
        <v>14</v>
      </c>
      <c r="I25" s="3">
        <f>SUM(F25:H25)</f>
        <v>45</v>
      </c>
      <c r="J25" s="73">
        <f>IF(E25="","",RANK(I25,I$7:I$259))</f>
        <v>18</v>
      </c>
      <c r="K25" s="34"/>
      <c r="L25" s="33"/>
      <c r="M25" s="33"/>
      <c r="N25" s="34"/>
      <c r="O25" s="38"/>
      <c r="P25" s="33"/>
      <c r="Q25" s="33"/>
      <c r="R25" s="33"/>
      <c r="S25" s="33"/>
      <c r="T25" s="35"/>
      <c r="U25" s="35"/>
      <c r="V25" s="35"/>
    </row>
    <row r="26" spans="2:22" ht="15">
      <c r="B26" s="52" t="s">
        <v>35</v>
      </c>
      <c r="C26" s="53" t="s">
        <v>647</v>
      </c>
      <c r="D26" s="54">
        <v>1109760006</v>
      </c>
      <c r="E26" s="14" t="s">
        <v>1123</v>
      </c>
      <c r="F26" s="15">
        <v>16</v>
      </c>
      <c r="G26" s="15">
        <v>14</v>
      </c>
      <c r="H26" s="15">
        <v>15</v>
      </c>
      <c r="I26" s="3">
        <f>SUM(F26:H26)</f>
        <v>45</v>
      </c>
      <c r="J26" s="73">
        <f>IF(E26="","",RANK(I26,I$7:I$259))</f>
        <v>18</v>
      </c>
      <c r="K26" s="34"/>
      <c r="L26" s="33"/>
      <c r="M26" s="33"/>
      <c r="N26" s="34"/>
      <c r="O26" s="38"/>
      <c r="P26" s="33"/>
      <c r="Q26" s="33"/>
      <c r="R26" s="33"/>
      <c r="S26" s="33"/>
      <c r="T26" s="35"/>
      <c r="U26" s="35"/>
      <c r="V26" s="35"/>
    </row>
    <row r="27" spans="2:22" ht="15">
      <c r="B27" s="52" t="s">
        <v>137</v>
      </c>
      <c r="C27" s="53" t="s">
        <v>652</v>
      </c>
      <c r="D27" s="54">
        <v>1110550227</v>
      </c>
      <c r="E27" s="16" t="s">
        <v>1135</v>
      </c>
      <c r="F27" s="17">
        <v>13</v>
      </c>
      <c r="G27" s="17">
        <v>16</v>
      </c>
      <c r="H27" s="17">
        <v>16</v>
      </c>
      <c r="I27" s="3">
        <f>SUM(F27:H27)</f>
        <v>45</v>
      </c>
      <c r="J27" s="73">
        <f>IF(E27="","",RANK(I27,I$7:I$259))</f>
        <v>18</v>
      </c>
      <c r="K27" s="34"/>
      <c r="L27" s="33"/>
      <c r="M27" s="33"/>
      <c r="N27" s="34"/>
      <c r="O27" s="38"/>
      <c r="P27" s="33"/>
      <c r="Q27" s="33"/>
      <c r="R27" s="33"/>
      <c r="S27" s="33"/>
      <c r="T27" s="35"/>
      <c r="U27" s="35"/>
      <c r="V27" s="35"/>
    </row>
    <row r="28" spans="2:22" ht="15">
      <c r="B28" s="52" t="s">
        <v>44</v>
      </c>
      <c r="C28" s="53" t="s">
        <v>663</v>
      </c>
      <c r="D28" s="54">
        <v>1111310084</v>
      </c>
      <c r="E28" s="16" t="s">
        <v>1144</v>
      </c>
      <c r="F28" s="17">
        <v>15</v>
      </c>
      <c r="G28" s="17">
        <v>15</v>
      </c>
      <c r="H28" s="17">
        <v>15</v>
      </c>
      <c r="I28" s="3">
        <f>SUM(F28:H28)</f>
        <v>45</v>
      </c>
      <c r="J28" s="73">
        <f>IF(E28="","",RANK(I28,I$7:I$259))</f>
        <v>18</v>
      </c>
      <c r="K28" s="34"/>
      <c r="L28" s="33"/>
      <c r="M28" s="33"/>
      <c r="N28" s="34"/>
      <c r="O28" s="38"/>
      <c r="P28" s="33"/>
      <c r="Q28" s="33"/>
      <c r="R28" s="33"/>
      <c r="S28" s="33"/>
      <c r="T28" s="35"/>
      <c r="U28" s="35"/>
      <c r="V28" s="35"/>
    </row>
    <row r="29" spans="2:22" ht="15">
      <c r="B29" s="52" t="s">
        <v>928</v>
      </c>
      <c r="C29" s="53" t="s">
        <v>677</v>
      </c>
      <c r="D29" s="54">
        <v>1115089001</v>
      </c>
      <c r="E29" s="16" t="s">
        <v>1177</v>
      </c>
      <c r="F29" s="17">
        <v>14</v>
      </c>
      <c r="G29" s="17">
        <v>16</v>
      </c>
      <c r="H29" s="17">
        <v>15</v>
      </c>
      <c r="I29" s="3">
        <f>SUM(F29:H29)</f>
        <v>45</v>
      </c>
      <c r="J29" s="73">
        <f>IF(E29="","",RANK(I29,I$7:I$259))</f>
        <v>18</v>
      </c>
      <c r="K29" s="34"/>
      <c r="L29" s="33"/>
      <c r="M29" s="33"/>
      <c r="N29" s="34"/>
      <c r="O29" s="38"/>
      <c r="P29" s="33"/>
      <c r="Q29" s="33"/>
      <c r="R29" s="33"/>
      <c r="S29" s="33"/>
      <c r="T29" s="35"/>
      <c r="U29" s="35"/>
      <c r="V29" s="35"/>
    </row>
    <row r="30" spans="2:22" ht="15">
      <c r="B30" s="52" t="s">
        <v>115</v>
      </c>
      <c r="C30" s="53" t="s">
        <v>694</v>
      </c>
      <c r="D30" s="54">
        <v>1117570045</v>
      </c>
      <c r="E30" s="16" t="s">
        <v>1216</v>
      </c>
      <c r="F30" s="17">
        <v>15</v>
      </c>
      <c r="G30" s="17">
        <v>15</v>
      </c>
      <c r="H30" s="17">
        <v>15</v>
      </c>
      <c r="I30" s="3">
        <f>SUM(F30:H30)</f>
        <v>45</v>
      </c>
      <c r="J30" s="73">
        <f>IF(E30="","",RANK(I30,I$7:I$259))</f>
        <v>18</v>
      </c>
      <c r="K30" s="34"/>
      <c r="L30" s="33"/>
      <c r="M30" s="33"/>
      <c r="N30" s="34"/>
      <c r="O30" s="38"/>
      <c r="P30" s="33"/>
      <c r="Q30" s="33"/>
      <c r="R30" s="33"/>
      <c r="S30" s="33"/>
      <c r="T30" s="35"/>
      <c r="U30" s="35"/>
      <c r="V30" s="35"/>
    </row>
    <row r="31" spans="2:22" ht="15">
      <c r="B31" s="52" t="s">
        <v>140</v>
      </c>
      <c r="C31" s="53" t="s">
        <v>732</v>
      </c>
      <c r="D31" s="54">
        <v>1121100038</v>
      </c>
      <c r="E31" s="16" t="s">
        <v>1270</v>
      </c>
      <c r="F31" s="17">
        <v>11</v>
      </c>
      <c r="G31" s="17">
        <v>20</v>
      </c>
      <c r="H31" s="17">
        <v>14</v>
      </c>
      <c r="I31" s="3">
        <f>SUM(F31:H31)</f>
        <v>45</v>
      </c>
      <c r="J31" s="73">
        <f>IF(E31="","",RANK(I31,I$7:I$259))</f>
        <v>18</v>
      </c>
      <c r="K31" s="34"/>
      <c r="L31" s="33"/>
      <c r="M31" s="33"/>
      <c r="N31" s="34"/>
      <c r="O31" s="38"/>
      <c r="P31" s="33"/>
      <c r="Q31" s="33"/>
      <c r="R31" s="33"/>
      <c r="S31" s="33"/>
      <c r="T31" s="35"/>
      <c r="U31" s="35"/>
      <c r="V31" s="35"/>
    </row>
    <row r="32" spans="2:22" ht="15">
      <c r="B32" s="68" t="s">
        <v>20</v>
      </c>
      <c r="C32" s="53" t="s">
        <v>638</v>
      </c>
      <c r="D32" s="54">
        <v>1106200025</v>
      </c>
      <c r="E32" s="16" t="s">
        <v>1092</v>
      </c>
      <c r="F32" s="17">
        <v>15</v>
      </c>
      <c r="G32" s="17">
        <v>14</v>
      </c>
      <c r="H32" s="17">
        <v>15</v>
      </c>
      <c r="I32" s="3">
        <f>SUM(F32:H32)</f>
        <v>44</v>
      </c>
      <c r="J32" s="73">
        <f>IF(E32="","",RANK(I32,I$7:I$259))</f>
        <v>26</v>
      </c>
      <c r="K32" s="34"/>
      <c r="L32" s="33"/>
      <c r="M32" s="33"/>
      <c r="N32" s="34"/>
      <c r="O32" s="38"/>
      <c r="P32" s="33"/>
      <c r="Q32" s="33"/>
      <c r="R32" s="33"/>
      <c r="S32" s="33"/>
      <c r="T32" s="35"/>
      <c r="U32" s="35"/>
      <c r="V32" s="35"/>
    </row>
    <row r="33" spans="2:22" ht="15">
      <c r="B33" s="52" t="s">
        <v>851</v>
      </c>
      <c r="C33" s="53" t="s">
        <v>643</v>
      </c>
      <c r="D33" s="54">
        <v>1108830122</v>
      </c>
      <c r="E33" s="16" t="s">
        <v>1108</v>
      </c>
      <c r="F33" s="17">
        <v>13</v>
      </c>
      <c r="G33" s="17">
        <v>17</v>
      </c>
      <c r="H33" s="17">
        <v>14</v>
      </c>
      <c r="I33" s="3">
        <f>SUM(F33:H33)</f>
        <v>44</v>
      </c>
      <c r="J33" s="73">
        <f>IF(E33="","",RANK(I33,I$7:I$259))</f>
        <v>26</v>
      </c>
      <c r="K33" s="34"/>
      <c r="L33" s="33"/>
      <c r="M33" s="33"/>
      <c r="N33" s="34"/>
      <c r="O33" s="38"/>
      <c r="P33" s="33"/>
      <c r="Q33" s="33"/>
      <c r="R33" s="33"/>
      <c r="S33" s="33"/>
      <c r="T33" s="35"/>
      <c r="U33" s="35"/>
      <c r="V33" s="35"/>
    </row>
    <row r="34" spans="2:22" ht="15">
      <c r="B34" s="52" t="s">
        <v>128</v>
      </c>
      <c r="C34" s="53" t="s">
        <v>643</v>
      </c>
      <c r="D34" s="54">
        <v>1108830168</v>
      </c>
      <c r="E34" s="16" t="s">
        <v>1114</v>
      </c>
      <c r="F34" s="17">
        <v>13</v>
      </c>
      <c r="G34" s="17">
        <v>16</v>
      </c>
      <c r="H34" s="17">
        <v>15</v>
      </c>
      <c r="I34" s="3">
        <f>SUM(F34:H34)</f>
        <v>44</v>
      </c>
      <c r="J34" s="73">
        <f>IF(E34="","",RANK(I34,I$7:I$259))</f>
        <v>26</v>
      </c>
      <c r="K34" s="34"/>
      <c r="L34" s="33"/>
      <c r="M34" s="33"/>
      <c r="N34" s="34"/>
      <c r="O34" s="38"/>
      <c r="P34" s="33"/>
      <c r="Q34" s="33"/>
      <c r="R34" s="33"/>
      <c r="S34" s="33"/>
      <c r="T34" s="35"/>
      <c r="U34" s="35"/>
      <c r="V34" s="35"/>
    </row>
    <row r="35" spans="2:22" ht="15">
      <c r="B35" s="52" t="s">
        <v>907</v>
      </c>
      <c r="C35" s="53" t="s">
        <v>663</v>
      </c>
      <c r="D35" s="54">
        <v>1111310159</v>
      </c>
      <c r="E35" s="16" t="s">
        <v>1157</v>
      </c>
      <c r="F35" s="17">
        <v>14</v>
      </c>
      <c r="G35" s="17">
        <v>15</v>
      </c>
      <c r="H35" s="17">
        <v>15</v>
      </c>
      <c r="I35" s="3">
        <f>SUM(F35:H35)</f>
        <v>44</v>
      </c>
      <c r="J35" s="73">
        <f>IF(E35="","",RANK(I35,I$7:I$259))</f>
        <v>26</v>
      </c>
      <c r="K35" s="34"/>
      <c r="L35" s="33"/>
      <c r="M35" s="33"/>
      <c r="N35" s="34"/>
      <c r="O35" s="38"/>
      <c r="P35" s="33"/>
      <c r="Q35" s="33"/>
      <c r="R35" s="33"/>
      <c r="S35" s="33"/>
      <c r="T35" s="35"/>
      <c r="U35" s="35"/>
      <c r="V35" s="35"/>
    </row>
    <row r="36" spans="2:22" ht="15">
      <c r="B36" s="52" t="s">
        <v>84</v>
      </c>
      <c r="C36" s="53" t="s">
        <v>694</v>
      </c>
      <c r="D36" s="54">
        <v>1117570079</v>
      </c>
      <c r="E36" s="16" t="s">
        <v>1221</v>
      </c>
      <c r="F36" s="17">
        <v>15</v>
      </c>
      <c r="G36" s="17">
        <v>15</v>
      </c>
      <c r="H36" s="17">
        <v>14</v>
      </c>
      <c r="I36" s="3">
        <f>SUM(F36:H36)</f>
        <v>44</v>
      </c>
      <c r="J36" s="73">
        <f>IF(E36="","",RANK(I36,I$7:I$259))</f>
        <v>26</v>
      </c>
      <c r="K36" s="34"/>
      <c r="L36" s="33"/>
      <c r="M36" s="33"/>
      <c r="N36" s="34"/>
      <c r="O36" s="38"/>
      <c r="P36" s="33"/>
      <c r="Q36" s="33"/>
      <c r="R36" s="33"/>
      <c r="S36" s="33"/>
      <c r="T36" s="35"/>
      <c r="U36" s="35"/>
      <c r="V36" s="35"/>
    </row>
    <row r="37" spans="2:22" ht="15">
      <c r="B37" s="55" t="s">
        <v>1318</v>
      </c>
      <c r="C37" s="53" t="s">
        <v>786</v>
      </c>
      <c r="D37" s="54">
        <v>1105530225</v>
      </c>
      <c r="E37" s="14" t="s">
        <v>1085</v>
      </c>
      <c r="F37" s="15">
        <v>13</v>
      </c>
      <c r="G37" s="15">
        <v>14</v>
      </c>
      <c r="H37" s="15">
        <v>16</v>
      </c>
      <c r="I37" s="3">
        <f>SUM(F37:H37)</f>
        <v>43</v>
      </c>
      <c r="J37" s="73">
        <f>IF(E37="","",RANK(I37,I$7:I$259))</f>
        <v>31</v>
      </c>
      <c r="K37" s="34"/>
      <c r="L37" s="33"/>
      <c r="M37" s="33"/>
      <c r="N37" s="34"/>
      <c r="O37" s="38"/>
      <c r="P37" s="33"/>
      <c r="Q37" s="33"/>
      <c r="R37" s="33"/>
      <c r="S37" s="33"/>
      <c r="T37" s="35"/>
      <c r="U37" s="35"/>
      <c r="V37" s="35"/>
    </row>
    <row r="38" spans="2:22" ht="15">
      <c r="B38" s="52" t="s">
        <v>24</v>
      </c>
      <c r="C38" s="53" t="s">
        <v>638</v>
      </c>
      <c r="D38" s="54">
        <v>1106200042</v>
      </c>
      <c r="E38" s="14" t="s">
        <v>1098</v>
      </c>
      <c r="F38" s="15">
        <v>16</v>
      </c>
      <c r="G38" s="15">
        <v>13</v>
      </c>
      <c r="H38" s="15">
        <v>14</v>
      </c>
      <c r="I38" s="3">
        <f>SUM(F38:H38)</f>
        <v>43</v>
      </c>
      <c r="J38" s="73">
        <f>IF(E38="","",RANK(I38,I$7:I$259))</f>
        <v>31</v>
      </c>
      <c r="K38" s="34"/>
      <c r="L38" s="33"/>
      <c r="M38" s="33"/>
      <c r="N38" s="34"/>
      <c r="O38" s="38"/>
      <c r="P38" s="33"/>
      <c r="Q38" s="33"/>
      <c r="R38" s="33"/>
      <c r="S38" s="33"/>
      <c r="T38" s="35"/>
      <c r="U38" s="35"/>
      <c r="V38" s="35"/>
    </row>
    <row r="39" spans="2:22" ht="15">
      <c r="B39" s="52" t="s">
        <v>169</v>
      </c>
      <c r="C39" s="53" t="s">
        <v>638</v>
      </c>
      <c r="D39" s="54">
        <v>1106200054</v>
      </c>
      <c r="E39" s="14" t="s">
        <v>1102</v>
      </c>
      <c r="F39" s="15">
        <v>13</v>
      </c>
      <c r="G39" s="15">
        <v>16</v>
      </c>
      <c r="H39" s="15">
        <v>14</v>
      </c>
      <c r="I39" s="3">
        <f>SUM(F39:H39)</f>
        <v>43</v>
      </c>
      <c r="J39" s="73">
        <f>IF(E39="","",RANK(I39,I$7:I$259))</f>
        <v>31</v>
      </c>
      <c r="K39" s="34"/>
      <c r="L39" s="33"/>
      <c r="M39" s="33"/>
      <c r="N39" s="34"/>
      <c r="O39" s="38"/>
      <c r="P39" s="33"/>
      <c r="Q39" s="33"/>
      <c r="R39" s="33"/>
      <c r="S39" s="33"/>
      <c r="T39" s="35"/>
      <c r="U39" s="35"/>
      <c r="V39" s="35"/>
    </row>
    <row r="40" spans="2:22" ht="15">
      <c r="B40" s="52" t="s">
        <v>30</v>
      </c>
      <c r="C40" s="53" t="s">
        <v>643</v>
      </c>
      <c r="D40" s="54">
        <v>1108830144</v>
      </c>
      <c r="E40" s="14" t="s">
        <v>1111</v>
      </c>
      <c r="F40" s="15">
        <v>13</v>
      </c>
      <c r="G40" s="15">
        <v>17</v>
      </c>
      <c r="H40" s="15">
        <v>13</v>
      </c>
      <c r="I40" s="3">
        <f>SUM(F40:H40)</f>
        <v>43</v>
      </c>
      <c r="J40" s="73">
        <f>IF(E40="","",RANK(I40,I$7:I$259))</f>
        <v>31</v>
      </c>
      <c r="K40" s="34"/>
      <c r="L40" s="33"/>
      <c r="M40" s="33"/>
      <c r="N40" s="34"/>
      <c r="O40" s="38"/>
      <c r="P40" s="33"/>
      <c r="Q40" s="33"/>
      <c r="R40" s="33"/>
      <c r="S40" s="33"/>
      <c r="T40" s="35"/>
      <c r="U40" s="35"/>
      <c r="V40" s="35"/>
    </row>
    <row r="41" spans="2:22" ht="15">
      <c r="B41" s="52" t="s">
        <v>1330</v>
      </c>
      <c r="C41" s="53" t="s">
        <v>663</v>
      </c>
      <c r="D41" s="54">
        <v>1111310139</v>
      </c>
      <c r="E41" s="14" t="s">
        <v>1151</v>
      </c>
      <c r="F41" s="15">
        <v>14</v>
      </c>
      <c r="G41" s="15">
        <v>16</v>
      </c>
      <c r="H41" s="15">
        <v>13</v>
      </c>
      <c r="I41" s="3">
        <f>SUM(F41:H41)</f>
        <v>43</v>
      </c>
      <c r="J41" s="73">
        <f>IF(E41="","",RANK(I41,I$7:I$259))</f>
        <v>31</v>
      </c>
      <c r="K41" s="34"/>
      <c r="L41" s="33"/>
      <c r="M41" s="33"/>
      <c r="N41" s="34"/>
      <c r="O41" s="38"/>
      <c r="P41" s="33"/>
      <c r="Q41" s="33"/>
      <c r="R41" s="33"/>
      <c r="S41" s="33"/>
      <c r="T41" s="35"/>
      <c r="U41" s="35"/>
      <c r="V41" s="35"/>
    </row>
    <row r="42" spans="2:22" ht="15">
      <c r="B42" s="52" t="s">
        <v>82</v>
      </c>
      <c r="C42" s="53" t="s">
        <v>694</v>
      </c>
      <c r="D42" s="54">
        <v>1117570050</v>
      </c>
      <c r="E42" s="14" t="s">
        <v>1218</v>
      </c>
      <c r="F42" s="15">
        <v>14</v>
      </c>
      <c r="G42" s="15">
        <v>16</v>
      </c>
      <c r="H42" s="15">
        <v>13</v>
      </c>
      <c r="I42" s="3">
        <f>SUM(F42:H42)</f>
        <v>43</v>
      </c>
      <c r="J42" s="73">
        <f>IF(E42="","",RANK(I42,I$7:I$259))</f>
        <v>31</v>
      </c>
      <c r="K42" s="34"/>
      <c r="L42" s="33"/>
      <c r="M42" s="33"/>
      <c r="N42" s="34"/>
      <c r="O42" s="38"/>
      <c r="P42" s="33"/>
      <c r="Q42" s="33"/>
      <c r="R42" s="33"/>
      <c r="S42" s="33"/>
      <c r="T42" s="35"/>
      <c r="U42" s="35"/>
      <c r="V42" s="35"/>
    </row>
    <row r="43" spans="2:22" ht="15">
      <c r="B43" s="52" t="s">
        <v>138</v>
      </c>
      <c r="C43" s="53" t="s">
        <v>732</v>
      </c>
      <c r="D43" s="54">
        <v>1121100014</v>
      </c>
      <c r="E43" s="14" t="s">
        <v>1263</v>
      </c>
      <c r="F43" s="15">
        <v>12</v>
      </c>
      <c r="G43" s="15">
        <v>18</v>
      </c>
      <c r="H43" s="15">
        <v>13</v>
      </c>
      <c r="I43" s="3">
        <f>SUM(F43:H43)</f>
        <v>43</v>
      </c>
      <c r="J43" s="73">
        <f>IF(E43="","",RANK(I43,I$7:I$259))</f>
        <v>31</v>
      </c>
      <c r="K43" s="34"/>
      <c r="L43" s="33"/>
      <c r="M43" s="33"/>
      <c r="N43" s="34"/>
      <c r="O43" s="38"/>
      <c r="P43" s="33"/>
      <c r="Q43" s="33"/>
      <c r="R43" s="33"/>
      <c r="S43" s="33"/>
      <c r="T43" s="35"/>
      <c r="U43" s="35"/>
      <c r="V43" s="35"/>
    </row>
    <row r="44" spans="2:22" ht="15">
      <c r="B44" s="52" t="s">
        <v>1348</v>
      </c>
      <c r="C44" s="53" t="s">
        <v>798</v>
      </c>
      <c r="D44" s="54">
        <v>1122150015</v>
      </c>
      <c r="E44" s="16" t="s">
        <v>1287</v>
      </c>
      <c r="F44" s="17">
        <v>14</v>
      </c>
      <c r="G44" s="17">
        <v>16</v>
      </c>
      <c r="H44" s="17">
        <v>13</v>
      </c>
      <c r="I44" s="3">
        <f>SUM(F44:H44)</f>
        <v>43</v>
      </c>
      <c r="J44" s="73">
        <f>IF(E44="","",RANK(I44,I$7:I$259))</f>
        <v>31</v>
      </c>
      <c r="K44" s="34"/>
      <c r="L44" s="33"/>
      <c r="M44" s="33"/>
      <c r="N44" s="34"/>
      <c r="O44" s="38"/>
      <c r="P44" s="33"/>
      <c r="Q44" s="33"/>
      <c r="R44" s="33"/>
      <c r="S44" s="33"/>
      <c r="T44" s="35"/>
      <c r="U44" s="35"/>
      <c r="V44" s="35"/>
    </row>
    <row r="45" spans="2:22" ht="15">
      <c r="B45" s="52" t="s">
        <v>1308</v>
      </c>
      <c r="C45" s="53" t="s">
        <v>617</v>
      </c>
      <c r="D45" s="54">
        <v>1102590091</v>
      </c>
      <c r="E45" s="14" t="s">
        <v>1068</v>
      </c>
      <c r="F45" s="15">
        <v>13</v>
      </c>
      <c r="G45" s="15">
        <v>15</v>
      </c>
      <c r="H45" s="15">
        <v>14</v>
      </c>
      <c r="I45" s="3">
        <f>SUM(F45:H45)</f>
        <v>42</v>
      </c>
      <c r="J45" s="73">
        <f>IF(E45="","",RANK(I45,I$7:I$259))</f>
        <v>39</v>
      </c>
      <c r="K45" s="34"/>
      <c r="L45" s="33"/>
      <c r="M45" s="33"/>
      <c r="N45" s="34"/>
      <c r="O45" s="38"/>
      <c r="P45" s="33"/>
      <c r="Q45" s="33"/>
      <c r="R45" s="33"/>
      <c r="S45" s="33"/>
      <c r="T45" s="35"/>
      <c r="U45" s="35"/>
      <c r="V45" s="35"/>
    </row>
    <row r="46" spans="2:22" ht="15">
      <c r="B46" s="52" t="s">
        <v>1311</v>
      </c>
      <c r="C46" s="53" t="s">
        <v>1310</v>
      </c>
      <c r="D46" s="54">
        <v>1103870120</v>
      </c>
      <c r="E46" s="14" t="s">
        <v>1071</v>
      </c>
      <c r="F46" s="15">
        <v>12</v>
      </c>
      <c r="G46" s="15">
        <v>15</v>
      </c>
      <c r="H46" s="15">
        <v>15</v>
      </c>
      <c r="I46" s="3">
        <f>SUM(F46:H46)</f>
        <v>42</v>
      </c>
      <c r="J46" s="73">
        <f>IF(E46="","",RANK(I46,I$7:I$259))</f>
        <v>39</v>
      </c>
      <c r="K46" s="34"/>
      <c r="L46" s="33"/>
      <c r="M46" s="33"/>
      <c r="N46" s="34"/>
      <c r="O46" s="38"/>
      <c r="P46" s="33"/>
      <c r="Q46" s="33"/>
      <c r="R46" s="33"/>
      <c r="S46" s="33"/>
      <c r="T46" s="35"/>
      <c r="U46" s="35"/>
      <c r="V46" s="35"/>
    </row>
    <row r="47" spans="2:22" ht="15">
      <c r="B47" s="52" t="s">
        <v>1314</v>
      </c>
      <c r="C47" s="53" t="s">
        <v>786</v>
      </c>
      <c r="D47" s="54">
        <v>1105530124</v>
      </c>
      <c r="E47" s="14" t="s">
        <v>1074</v>
      </c>
      <c r="F47" s="15">
        <v>14</v>
      </c>
      <c r="G47" s="15">
        <v>15</v>
      </c>
      <c r="H47" s="15">
        <v>13</v>
      </c>
      <c r="I47" s="3">
        <f>SUM(F47:H47)</f>
        <v>42</v>
      </c>
      <c r="J47" s="73">
        <f>IF(E47="","",RANK(I47,I$7:I$259))</f>
        <v>39</v>
      </c>
      <c r="K47" s="34"/>
      <c r="L47" s="33"/>
      <c r="M47" s="33"/>
      <c r="N47" s="34"/>
      <c r="O47" s="38"/>
      <c r="P47" s="33"/>
      <c r="Q47" s="33"/>
      <c r="R47" s="33"/>
      <c r="S47" s="33"/>
      <c r="T47" s="35"/>
      <c r="U47" s="35"/>
      <c r="V47" s="35"/>
    </row>
    <row r="48" spans="2:22" ht="15">
      <c r="B48" s="52" t="s">
        <v>874</v>
      </c>
      <c r="C48" s="53" t="s">
        <v>652</v>
      </c>
      <c r="D48" s="54">
        <v>1110550091</v>
      </c>
      <c r="E48" s="14" t="s">
        <v>1131</v>
      </c>
      <c r="F48" s="15">
        <v>14</v>
      </c>
      <c r="G48" s="15">
        <v>16</v>
      </c>
      <c r="H48" s="15">
        <v>12</v>
      </c>
      <c r="I48" s="3">
        <f>SUM(F48:H48)</f>
        <v>42</v>
      </c>
      <c r="J48" s="73">
        <f>IF(E48="","",RANK(I48,I$7:I$259))</f>
        <v>39</v>
      </c>
      <c r="K48" s="34"/>
      <c r="L48" s="33"/>
      <c r="M48" s="33"/>
      <c r="N48" s="34"/>
      <c r="O48" s="38"/>
      <c r="P48" s="33"/>
      <c r="Q48" s="33"/>
      <c r="R48" s="33"/>
      <c r="S48" s="33"/>
      <c r="T48" s="35"/>
      <c r="U48" s="35"/>
      <c r="V48" s="35"/>
    </row>
    <row r="49" spans="2:22" ht="15">
      <c r="B49" s="52" t="s">
        <v>134</v>
      </c>
      <c r="C49" s="53" t="s">
        <v>663</v>
      </c>
      <c r="D49" s="54">
        <v>1111310102</v>
      </c>
      <c r="E49" s="14" t="s">
        <v>1145</v>
      </c>
      <c r="F49" s="15">
        <v>13</v>
      </c>
      <c r="G49" s="15">
        <v>16</v>
      </c>
      <c r="H49" s="15">
        <v>13</v>
      </c>
      <c r="I49" s="3">
        <f>SUM(F49:H49)</f>
        <v>42</v>
      </c>
      <c r="J49" s="73">
        <f>IF(E49="","",RANK(I49,I$7:I$259))</f>
        <v>39</v>
      </c>
      <c r="K49" s="34"/>
      <c r="L49" s="33"/>
      <c r="M49" s="33"/>
      <c r="N49" s="34"/>
      <c r="O49" s="38"/>
      <c r="P49" s="33"/>
      <c r="Q49" s="33"/>
      <c r="R49" s="33"/>
      <c r="S49" s="33"/>
      <c r="T49" s="35"/>
      <c r="U49" s="35"/>
      <c r="V49" s="35"/>
    </row>
    <row r="50" spans="2:22" ht="15">
      <c r="B50" s="52" t="s">
        <v>48</v>
      </c>
      <c r="C50" s="53" t="s">
        <v>663</v>
      </c>
      <c r="D50" s="54">
        <v>1111310125</v>
      </c>
      <c r="E50" s="14" t="s">
        <v>1149</v>
      </c>
      <c r="F50" s="15">
        <v>14</v>
      </c>
      <c r="G50" s="15">
        <v>14</v>
      </c>
      <c r="H50" s="15">
        <v>14</v>
      </c>
      <c r="I50" s="3">
        <f>SUM(F50:H50)</f>
        <v>42</v>
      </c>
      <c r="J50" s="73">
        <f>IF(E50="","",RANK(I50,I$7:I$259))</f>
        <v>39</v>
      </c>
      <c r="K50" s="34"/>
      <c r="L50" s="33"/>
      <c r="M50" s="33"/>
      <c r="N50" s="34"/>
      <c r="O50" s="38"/>
      <c r="P50" s="33"/>
      <c r="Q50" s="33"/>
      <c r="R50" s="33"/>
      <c r="S50" s="33"/>
      <c r="T50" s="35"/>
      <c r="U50" s="35"/>
      <c r="V50" s="35"/>
    </row>
    <row r="51" spans="2:22" ht="15">
      <c r="B51" s="52" t="s">
        <v>58</v>
      </c>
      <c r="C51" s="53" t="s">
        <v>672</v>
      </c>
      <c r="D51" s="54">
        <v>1114030166</v>
      </c>
      <c r="E51" s="16" t="s">
        <v>1166</v>
      </c>
      <c r="F51" s="17">
        <v>15</v>
      </c>
      <c r="G51" s="17">
        <v>13</v>
      </c>
      <c r="H51" s="17">
        <v>14</v>
      </c>
      <c r="I51" s="3">
        <f>SUM(F51:H51)</f>
        <v>42</v>
      </c>
      <c r="J51" s="73">
        <f>IF(E51="","",RANK(I51,I$7:I$259))</f>
        <v>39</v>
      </c>
      <c r="K51" s="34"/>
      <c r="L51" s="33"/>
      <c r="M51" s="33"/>
      <c r="N51" s="34"/>
      <c r="O51" s="38"/>
      <c r="P51" s="33"/>
      <c r="Q51" s="33"/>
      <c r="R51" s="33"/>
      <c r="S51" s="33"/>
      <c r="T51" s="35"/>
      <c r="U51" s="35"/>
      <c r="V51" s="35"/>
    </row>
    <row r="52" spans="2:22" ht="15">
      <c r="B52" s="52" t="s">
        <v>80</v>
      </c>
      <c r="C52" s="53" t="s">
        <v>689</v>
      </c>
      <c r="D52" s="54">
        <v>1117540035</v>
      </c>
      <c r="E52" s="14" t="s">
        <v>1209</v>
      </c>
      <c r="F52" s="15">
        <v>14</v>
      </c>
      <c r="G52" s="15">
        <v>16</v>
      </c>
      <c r="H52" s="15">
        <v>12</v>
      </c>
      <c r="I52" s="3">
        <f>SUM(F52:H52)</f>
        <v>42</v>
      </c>
      <c r="J52" s="73">
        <f>IF(E52="","",RANK(I52,I$7:I$259))</f>
        <v>39</v>
      </c>
      <c r="K52" s="34"/>
      <c r="L52" s="33"/>
      <c r="M52" s="33"/>
      <c r="N52" s="34"/>
      <c r="O52" s="38"/>
      <c r="P52" s="33"/>
      <c r="Q52" s="33"/>
      <c r="R52" s="33"/>
      <c r="S52" s="33"/>
      <c r="T52" s="35"/>
      <c r="U52" s="35"/>
      <c r="V52" s="35"/>
    </row>
    <row r="53" spans="2:22" ht="15">
      <c r="B53" s="52" t="s">
        <v>1342</v>
      </c>
      <c r="C53" s="53" t="s">
        <v>694</v>
      </c>
      <c r="D53" s="54">
        <v>1117570085</v>
      </c>
      <c r="E53" s="14" t="s">
        <v>1223</v>
      </c>
      <c r="F53" s="15">
        <v>14</v>
      </c>
      <c r="G53" s="15">
        <v>15</v>
      </c>
      <c r="H53" s="15">
        <v>13</v>
      </c>
      <c r="I53" s="3">
        <f>SUM(F53:H53)</f>
        <v>42</v>
      </c>
      <c r="J53" s="73">
        <f>IF(E53="","",RANK(I53,I$7:I$259))</f>
        <v>39</v>
      </c>
      <c r="K53" s="34"/>
      <c r="L53" s="33"/>
      <c r="M53" s="33"/>
      <c r="N53" s="34"/>
      <c r="O53" s="38"/>
      <c r="P53" s="33"/>
      <c r="Q53" s="33"/>
      <c r="R53" s="33"/>
      <c r="S53" s="33"/>
      <c r="T53" s="35"/>
      <c r="U53" s="35"/>
      <c r="V53" s="35"/>
    </row>
    <row r="54" spans="2:22" ht="15">
      <c r="B54" s="52" t="s">
        <v>111</v>
      </c>
      <c r="C54" s="53" t="s">
        <v>176</v>
      </c>
      <c r="D54" s="54">
        <v>1121840003</v>
      </c>
      <c r="E54" s="14" t="s">
        <v>1274</v>
      </c>
      <c r="F54" s="15">
        <v>15</v>
      </c>
      <c r="G54" s="15">
        <v>15</v>
      </c>
      <c r="H54" s="15">
        <v>12</v>
      </c>
      <c r="I54" s="3">
        <f>SUM(F54:H54)</f>
        <v>42</v>
      </c>
      <c r="J54" s="73">
        <f>IF(E54="","",RANK(I54,I$7:I$259))</f>
        <v>39</v>
      </c>
      <c r="K54" s="34"/>
      <c r="L54" s="33"/>
      <c r="M54" s="33"/>
      <c r="N54" s="34"/>
      <c r="O54" s="38"/>
      <c r="P54" s="33"/>
      <c r="Q54" s="33"/>
      <c r="R54" s="33"/>
      <c r="S54" s="33"/>
      <c r="T54" s="35"/>
      <c r="U54" s="35"/>
      <c r="V54" s="35"/>
    </row>
    <row r="55" spans="2:22" ht="15">
      <c r="B55" s="52" t="s">
        <v>114</v>
      </c>
      <c r="C55" s="53" t="s">
        <v>798</v>
      </c>
      <c r="D55" s="54">
        <v>1122150007</v>
      </c>
      <c r="E55" s="14" t="s">
        <v>1283</v>
      </c>
      <c r="F55" s="15">
        <v>13</v>
      </c>
      <c r="G55" s="15">
        <v>15</v>
      </c>
      <c r="H55" s="15">
        <v>14</v>
      </c>
      <c r="I55" s="3">
        <f>SUM(F55:H55)</f>
        <v>42</v>
      </c>
      <c r="J55" s="73">
        <f>IF(E55="","",RANK(I55,I$7:I$259))</f>
        <v>39</v>
      </c>
      <c r="K55" s="34"/>
      <c r="L55" s="33"/>
      <c r="M55" s="33"/>
      <c r="N55" s="34"/>
      <c r="O55" s="38"/>
      <c r="P55" s="33"/>
      <c r="Q55" s="33"/>
      <c r="R55" s="33"/>
      <c r="S55" s="33"/>
      <c r="T55" s="35"/>
      <c r="U55" s="35"/>
      <c r="V55" s="35"/>
    </row>
    <row r="56" spans="2:22" ht="15">
      <c r="B56" s="52" t="s">
        <v>159</v>
      </c>
      <c r="C56" s="53" t="s">
        <v>786</v>
      </c>
      <c r="D56" s="54">
        <v>1105530199</v>
      </c>
      <c r="E56" s="14" t="s">
        <v>1079</v>
      </c>
      <c r="F56" s="15">
        <v>11</v>
      </c>
      <c r="G56" s="15">
        <v>16</v>
      </c>
      <c r="H56" s="15">
        <v>14</v>
      </c>
      <c r="I56" s="3">
        <f>SUM(F56:H56)</f>
        <v>41</v>
      </c>
      <c r="J56" s="73">
        <f>IF(E56="","",RANK(I56,I$7:I$259))</f>
        <v>50</v>
      </c>
      <c r="K56" s="34"/>
      <c r="L56" s="33"/>
      <c r="M56" s="33"/>
      <c r="N56" s="34"/>
      <c r="O56" s="38"/>
      <c r="P56" s="33"/>
      <c r="Q56" s="33"/>
      <c r="R56" s="33"/>
      <c r="S56" s="33"/>
      <c r="T56" s="35"/>
      <c r="U56" s="35"/>
      <c r="V56" s="35"/>
    </row>
    <row r="57" spans="2:22" ht="15">
      <c r="B57" s="52" t="s">
        <v>897</v>
      </c>
      <c r="C57" s="53" t="s">
        <v>663</v>
      </c>
      <c r="D57" s="54">
        <v>1111310141</v>
      </c>
      <c r="E57" s="14" t="s">
        <v>1152</v>
      </c>
      <c r="F57" s="15">
        <v>14</v>
      </c>
      <c r="G57" s="15">
        <v>12</v>
      </c>
      <c r="H57" s="15">
        <v>15</v>
      </c>
      <c r="I57" s="3">
        <f>SUM(F57:H57)</f>
        <v>41</v>
      </c>
      <c r="J57" s="73">
        <f>IF(E57="","",RANK(I57,I$7:I$259))</f>
        <v>50</v>
      </c>
      <c r="K57" s="34"/>
      <c r="L57" s="33"/>
      <c r="M57" s="33"/>
      <c r="N57" s="34"/>
      <c r="O57" s="38"/>
      <c r="P57" s="33"/>
      <c r="Q57" s="33"/>
      <c r="R57" s="33"/>
      <c r="S57" s="33"/>
      <c r="T57" s="35"/>
      <c r="U57" s="35"/>
      <c r="V57" s="35"/>
    </row>
    <row r="58" spans="2:22" ht="15">
      <c r="B58" s="52" t="s">
        <v>65</v>
      </c>
      <c r="C58" s="53" t="s">
        <v>791</v>
      </c>
      <c r="D58" s="54">
        <v>1116980035</v>
      </c>
      <c r="E58" s="14" t="s">
        <v>1188</v>
      </c>
      <c r="F58" s="15">
        <v>11</v>
      </c>
      <c r="G58" s="15">
        <v>20</v>
      </c>
      <c r="H58" s="15">
        <v>10</v>
      </c>
      <c r="I58" s="3">
        <f>SUM(F58:H58)</f>
        <v>41</v>
      </c>
      <c r="J58" s="73">
        <f>IF(E58="","",RANK(I58,I$7:I$259))</f>
        <v>50</v>
      </c>
      <c r="K58" s="34"/>
      <c r="L58" s="33"/>
      <c r="M58" s="33"/>
      <c r="N58" s="34"/>
      <c r="O58" s="38"/>
      <c r="P58" s="33"/>
      <c r="Q58" s="33"/>
      <c r="R58" s="33"/>
      <c r="S58" s="33"/>
      <c r="T58" s="35"/>
      <c r="U58" s="35"/>
      <c r="V58" s="35"/>
    </row>
    <row r="59" spans="2:22" ht="15">
      <c r="B59" s="52" t="s">
        <v>75</v>
      </c>
      <c r="C59" s="53" t="s">
        <v>689</v>
      </c>
      <c r="D59" s="54">
        <v>1117540021</v>
      </c>
      <c r="E59" s="14" t="s">
        <v>1202</v>
      </c>
      <c r="F59" s="15">
        <v>12</v>
      </c>
      <c r="G59" s="15">
        <v>14</v>
      </c>
      <c r="H59" s="15">
        <v>15</v>
      </c>
      <c r="I59" s="3">
        <f>SUM(F59:H59)</f>
        <v>41</v>
      </c>
      <c r="J59" s="73">
        <f>IF(E59="","",RANK(I59,I$7:I$259))</f>
        <v>50</v>
      </c>
      <c r="K59" s="34"/>
      <c r="L59" s="33"/>
      <c r="M59" s="33"/>
      <c r="N59" s="34"/>
      <c r="O59" s="38"/>
      <c r="P59" s="33"/>
      <c r="Q59" s="33"/>
      <c r="R59" s="33"/>
      <c r="S59" s="33"/>
      <c r="T59" s="35"/>
      <c r="U59" s="35"/>
      <c r="V59" s="35"/>
    </row>
    <row r="60" spans="2:22" ht="15">
      <c r="B60" s="52" t="s">
        <v>984</v>
      </c>
      <c r="C60" s="53" t="s">
        <v>715</v>
      </c>
      <c r="D60" s="54">
        <v>1119490003</v>
      </c>
      <c r="E60" s="14" t="s">
        <v>1237</v>
      </c>
      <c r="F60" s="15">
        <v>16</v>
      </c>
      <c r="G60" s="15">
        <v>12</v>
      </c>
      <c r="H60" s="15">
        <v>13</v>
      </c>
      <c r="I60" s="3">
        <f>SUM(F60:H60)</f>
        <v>41</v>
      </c>
      <c r="J60" s="73">
        <f>IF(E60="","",RANK(I60,I$7:I$259))</f>
        <v>50</v>
      </c>
      <c r="K60" s="34"/>
      <c r="L60" s="33"/>
      <c r="M60" s="33"/>
      <c r="N60" s="34"/>
      <c r="O60" s="38"/>
      <c r="P60" s="33"/>
      <c r="Q60" s="33"/>
      <c r="R60" s="33"/>
      <c r="S60" s="33"/>
      <c r="T60" s="35"/>
      <c r="U60" s="35"/>
      <c r="V60" s="35"/>
    </row>
    <row r="61" spans="2:22" ht="15">
      <c r="B61" s="52" t="s">
        <v>118</v>
      </c>
      <c r="C61" s="53" t="s">
        <v>797</v>
      </c>
      <c r="D61" s="54">
        <v>1120750007</v>
      </c>
      <c r="E61" s="14" t="s">
        <v>1247</v>
      </c>
      <c r="F61" s="15">
        <v>14</v>
      </c>
      <c r="G61" s="15">
        <v>15</v>
      </c>
      <c r="H61" s="15">
        <v>12</v>
      </c>
      <c r="I61" s="3">
        <f>SUM(F61:H61)</f>
        <v>41</v>
      </c>
      <c r="J61" s="73">
        <f>IF(E61="","",RANK(I61,I$7:I$259))</f>
        <v>50</v>
      </c>
      <c r="K61" s="34"/>
      <c r="L61" s="33"/>
      <c r="M61" s="33"/>
      <c r="N61" s="34"/>
      <c r="O61" s="38"/>
      <c r="P61" s="33"/>
      <c r="Q61" s="33"/>
      <c r="R61" s="33"/>
      <c r="S61" s="33"/>
      <c r="T61" s="35"/>
      <c r="U61" s="35"/>
      <c r="V61" s="35"/>
    </row>
    <row r="62" spans="2:22" ht="15">
      <c r="B62" s="52" t="s">
        <v>1012</v>
      </c>
      <c r="C62" s="53" t="s">
        <v>732</v>
      </c>
      <c r="D62" s="54">
        <v>1121100004</v>
      </c>
      <c r="E62" s="14" t="s">
        <v>1259</v>
      </c>
      <c r="F62" s="15">
        <v>12</v>
      </c>
      <c r="G62" s="15">
        <v>14</v>
      </c>
      <c r="H62" s="15">
        <v>15</v>
      </c>
      <c r="I62" s="3">
        <f>SUM(F62:H62)</f>
        <v>41</v>
      </c>
      <c r="J62" s="73">
        <f>IF(E62="","",RANK(I62,I$7:I$259))</f>
        <v>50</v>
      </c>
      <c r="K62" s="34"/>
      <c r="L62" s="33"/>
      <c r="M62" s="33"/>
      <c r="N62" s="34"/>
      <c r="O62" s="38"/>
      <c r="P62" s="33"/>
      <c r="Q62" s="33"/>
      <c r="R62" s="33"/>
      <c r="S62" s="33"/>
      <c r="T62" s="35"/>
      <c r="U62" s="35"/>
      <c r="V62" s="35"/>
    </row>
    <row r="63" spans="2:22" ht="15">
      <c r="B63" s="52" t="s">
        <v>149</v>
      </c>
      <c r="C63" s="53" t="s">
        <v>801</v>
      </c>
      <c r="D63" s="54">
        <v>1122480003</v>
      </c>
      <c r="E63" s="14" t="s">
        <v>1290</v>
      </c>
      <c r="F63" s="15">
        <v>13</v>
      </c>
      <c r="G63" s="15">
        <v>14</v>
      </c>
      <c r="H63" s="15">
        <v>14</v>
      </c>
      <c r="I63" s="3">
        <f>SUM(F63:H63)</f>
        <v>41</v>
      </c>
      <c r="J63" s="73">
        <f>IF(E63="","",RANK(I63,I$7:I$259))</f>
        <v>50</v>
      </c>
      <c r="K63" s="34"/>
      <c r="L63" s="33"/>
      <c r="M63" s="33"/>
      <c r="N63" s="34"/>
      <c r="O63" s="38"/>
      <c r="P63" s="33"/>
      <c r="Q63" s="33"/>
      <c r="R63" s="33"/>
      <c r="S63" s="33"/>
      <c r="T63" s="35"/>
      <c r="U63" s="35"/>
      <c r="V63" s="35"/>
    </row>
    <row r="64" spans="2:22" ht="15">
      <c r="B64" s="52" t="s">
        <v>145</v>
      </c>
      <c r="C64" s="53" t="s">
        <v>765</v>
      </c>
      <c r="D64" s="54">
        <v>1122550002</v>
      </c>
      <c r="E64" s="16" t="s">
        <v>1294</v>
      </c>
      <c r="F64" s="17">
        <v>13</v>
      </c>
      <c r="G64" s="17">
        <v>14</v>
      </c>
      <c r="H64" s="17">
        <v>14</v>
      </c>
      <c r="I64" s="3">
        <f>SUM(F64:H64)</f>
        <v>41</v>
      </c>
      <c r="J64" s="73">
        <f>IF(E64="","",RANK(I64,I$7:I$259))</f>
        <v>50</v>
      </c>
      <c r="K64" s="34"/>
      <c r="L64" s="33"/>
      <c r="M64" s="33"/>
      <c r="N64" s="34"/>
      <c r="O64" s="38"/>
      <c r="P64" s="33"/>
      <c r="Q64" s="33"/>
      <c r="R64" s="33"/>
      <c r="S64" s="33"/>
      <c r="T64" s="35"/>
      <c r="U64" s="35"/>
      <c r="V64" s="35"/>
    </row>
    <row r="65" spans="2:22" ht="15">
      <c r="B65" s="52" t="s">
        <v>1354</v>
      </c>
      <c r="C65" s="53" t="s">
        <v>765</v>
      </c>
      <c r="D65" s="54">
        <v>1122550018</v>
      </c>
      <c r="E65" s="16" t="s">
        <v>1300</v>
      </c>
      <c r="F65" s="17">
        <v>13</v>
      </c>
      <c r="G65" s="17">
        <v>15</v>
      </c>
      <c r="H65" s="17">
        <v>13</v>
      </c>
      <c r="I65" s="3">
        <f>SUM(F65:H65)</f>
        <v>41</v>
      </c>
      <c r="J65" s="73">
        <f>IF(E65="","",RANK(I65,I$7:I$259))</f>
        <v>50</v>
      </c>
      <c r="K65" s="34"/>
      <c r="L65" s="33"/>
      <c r="M65" s="33"/>
      <c r="N65" s="34"/>
      <c r="O65" s="38"/>
      <c r="P65" s="33"/>
      <c r="Q65" s="33"/>
      <c r="R65" s="33"/>
      <c r="S65" s="33"/>
      <c r="T65" s="35"/>
      <c r="U65" s="35"/>
      <c r="V65" s="35"/>
    </row>
    <row r="66" spans="2:22" ht="15">
      <c r="B66" s="52" t="s">
        <v>14</v>
      </c>
      <c r="C66" s="53" t="s">
        <v>782</v>
      </c>
      <c r="D66" s="54">
        <v>1100690273</v>
      </c>
      <c r="E66" s="16" t="s">
        <v>1059</v>
      </c>
      <c r="F66" s="17">
        <v>10</v>
      </c>
      <c r="G66" s="17">
        <v>15</v>
      </c>
      <c r="H66" s="17">
        <v>15</v>
      </c>
      <c r="I66" s="3">
        <f>SUM(F66:H66)</f>
        <v>40</v>
      </c>
      <c r="J66" s="73">
        <f>IF(E66="","",RANK(I66,I$7:I$259))</f>
        <v>60</v>
      </c>
      <c r="K66" s="34"/>
      <c r="L66" s="33"/>
      <c r="M66" s="33"/>
      <c r="N66" s="34"/>
      <c r="O66" s="38"/>
      <c r="P66" s="33"/>
      <c r="Q66" s="33"/>
      <c r="R66" s="33"/>
      <c r="S66" s="33"/>
      <c r="T66" s="35"/>
      <c r="U66" s="35"/>
      <c r="V66" s="35"/>
    </row>
    <row r="67" spans="2:22" ht="15">
      <c r="B67" s="52" t="s">
        <v>15</v>
      </c>
      <c r="C67" s="53" t="s">
        <v>782</v>
      </c>
      <c r="D67" s="54">
        <v>1100690287</v>
      </c>
      <c r="E67" s="14" t="s">
        <v>1060</v>
      </c>
      <c r="F67" s="15">
        <v>14</v>
      </c>
      <c r="G67" s="15">
        <v>12</v>
      </c>
      <c r="H67" s="15">
        <v>14</v>
      </c>
      <c r="I67" s="3">
        <f>SUM(F67:H67)</f>
        <v>40</v>
      </c>
      <c r="J67" s="73">
        <f>IF(E67="","",RANK(I67,I$7:I$259))</f>
        <v>60</v>
      </c>
      <c r="K67" s="34"/>
      <c r="L67" s="33"/>
      <c r="M67" s="33"/>
      <c r="N67" s="34"/>
      <c r="O67" s="38"/>
      <c r="P67" s="33"/>
      <c r="Q67" s="33"/>
      <c r="R67" s="33"/>
      <c r="S67" s="33"/>
      <c r="T67" s="35"/>
      <c r="U67" s="35"/>
      <c r="V67" s="35"/>
    </row>
    <row r="68" spans="2:22" ht="15">
      <c r="B68" s="52" t="s">
        <v>828</v>
      </c>
      <c r="C68" s="53" t="s">
        <v>786</v>
      </c>
      <c r="D68" s="54">
        <v>1105530226</v>
      </c>
      <c r="E68" s="14" t="s">
        <v>1086</v>
      </c>
      <c r="F68" s="15">
        <v>13</v>
      </c>
      <c r="G68" s="15">
        <v>14</v>
      </c>
      <c r="H68" s="15">
        <v>13</v>
      </c>
      <c r="I68" s="3">
        <f>SUM(F68:H68)</f>
        <v>40</v>
      </c>
      <c r="J68" s="73">
        <f>IF(E68="","",RANK(I68,I$7:I$259))</f>
        <v>60</v>
      </c>
      <c r="K68" s="34"/>
      <c r="L68" s="33"/>
      <c r="M68" s="33"/>
      <c r="N68" s="34"/>
      <c r="O68" s="38"/>
      <c r="P68" s="33"/>
      <c r="Q68" s="33"/>
      <c r="R68" s="33"/>
      <c r="S68" s="33"/>
      <c r="T68" s="35"/>
      <c r="U68" s="35"/>
      <c r="V68" s="35"/>
    </row>
    <row r="69" spans="2:22" ht="15">
      <c r="B69" s="52" t="s">
        <v>171</v>
      </c>
      <c r="C69" s="53" t="s">
        <v>786</v>
      </c>
      <c r="D69" s="54">
        <v>1105530227</v>
      </c>
      <c r="E69" s="14" t="s">
        <v>1087</v>
      </c>
      <c r="F69" s="15">
        <v>12</v>
      </c>
      <c r="G69" s="15">
        <v>16</v>
      </c>
      <c r="H69" s="15">
        <v>12</v>
      </c>
      <c r="I69" s="3">
        <f>SUM(F69:H69)</f>
        <v>40</v>
      </c>
      <c r="J69" s="73">
        <f>IF(E69="","",RANK(I69,I$7:I$259))</f>
        <v>60</v>
      </c>
      <c r="K69" s="34"/>
      <c r="L69" s="33"/>
      <c r="M69" s="33"/>
      <c r="N69" s="34"/>
      <c r="O69" s="38"/>
      <c r="P69" s="33"/>
      <c r="Q69" s="33"/>
      <c r="R69" s="33"/>
      <c r="S69" s="33"/>
      <c r="T69" s="35"/>
      <c r="U69" s="35"/>
      <c r="V69" s="35"/>
    </row>
    <row r="70" spans="2:22" ht="15">
      <c r="B70" s="52" t="s">
        <v>126</v>
      </c>
      <c r="C70" s="53" t="s">
        <v>638</v>
      </c>
      <c r="D70" s="54">
        <v>1106200027</v>
      </c>
      <c r="E70" s="16" t="s">
        <v>1094</v>
      </c>
      <c r="F70" s="17">
        <v>13</v>
      </c>
      <c r="G70" s="17">
        <v>13</v>
      </c>
      <c r="H70" s="17">
        <v>14</v>
      </c>
      <c r="I70" s="3">
        <f>SUM(F70:H70)</f>
        <v>40</v>
      </c>
      <c r="J70" s="73">
        <f>IF(E70="","",RANK(I70,I$7:I$259))</f>
        <v>60</v>
      </c>
      <c r="K70" s="34"/>
      <c r="L70" s="33"/>
      <c r="M70" s="33"/>
      <c r="N70" s="34"/>
      <c r="O70" s="38"/>
      <c r="P70" s="33"/>
      <c r="Q70" s="33"/>
      <c r="R70" s="33"/>
      <c r="S70" s="33"/>
      <c r="T70" s="35"/>
      <c r="U70" s="35"/>
      <c r="V70" s="35"/>
    </row>
    <row r="71" spans="2:22" ht="15">
      <c r="B71" s="52" t="s">
        <v>122</v>
      </c>
      <c r="C71" s="53" t="s">
        <v>643</v>
      </c>
      <c r="D71" s="54">
        <v>1108830169</v>
      </c>
      <c r="E71" s="16" t="s">
        <v>1115</v>
      </c>
      <c r="F71" s="17">
        <v>11</v>
      </c>
      <c r="G71" s="17">
        <v>16</v>
      </c>
      <c r="H71" s="17">
        <v>13</v>
      </c>
      <c r="I71" s="3">
        <f>SUM(F71:H71)</f>
        <v>40</v>
      </c>
      <c r="J71" s="73">
        <f>IF(E71="","",RANK(I71,I$7:I$259))</f>
        <v>60</v>
      </c>
      <c r="K71" s="34"/>
      <c r="L71" s="33"/>
      <c r="M71" s="33"/>
      <c r="N71" s="34"/>
      <c r="O71" s="38"/>
      <c r="P71" s="33"/>
      <c r="Q71" s="33"/>
      <c r="R71" s="33"/>
      <c r="S71" s="33"/>
      <c r="T71" s="35"/>
      <c r="U71" s="35"/>
      <c r="V71" s="35"/>
    </row>
    <row r="72" spans="2:22" ht="15">
      <c r="B72" s="52" t="s">
        <v>124</v>
      </c>
      <c r="C72" s="53" t="s">
        <v>643</v>
      </c>
      <c r="D72" s="54">
        <v>1108830173</v>
      </c>
      <c r="E72" s="16" t="s">
        <v>1116</v>
      </c>
      <c r="F72" s="17">
        <v>13</v>
      </c>
      <c r="G72" s="17">
        <v>14</v>
      </c>
      <c r="H72" s="17">
        <v>13</v>
      </c>
      <c r="I72" s="3">
        <f>SUM(F72:H72)</f>
        <v>40</v>
      </c>
      <c r="J72" s="73">
        <f>IF(E72="","",RANK(I72,I$7:I$259))</f>
        <v>60</v>
      </c>
      <c r="K72" s="34"/>
      <c r="L72" s="33"/>
      <c r="M72" s="33"/>
      <c r="N72" s="34"/>
      <c r="O72" s="38"/>
      <c r="P72" s="33"/>
      <c r="Q72" s="33"/>
      <c r="R72" s="33"/>
      <c r="S72" s="33"/>
      <c r="T72" s="35"/>
      <c r="U72" s="35"/>
      <c r="V72" s="35"/>
    </row>
    <row r="73" spans="2:22" ht="15">
      <c r="B73" s="52" t="s">
        <v>123</v>
      </c>
      <c r="C73" s="53" t="s">
        <v>643</v>
      </c>
      <c r="D73" s="54">
        <v>1108830174</v>
      </c>
      <c r="E73" s="16" t="s">
        <v>1117</v>
      </c>
      <c r="F73" s="17">
        <v>12</v>
      </c>
      <c r="G73" s="17">
        <v>13</v>
      </c>
      <c r="H73" s="17">
        <v>15</v>
      </c>
      <c r="I73" s="3">
        <f>SUM(F73:H73)</f>
        <v>40</v>
      </c>
      <c r="J73" s="73">
        <f>IF(E73="","",RANK(I73,I$7:I$259))</f>
        <v>60</v>
      </c>
      <c r="K73" s="34"/>
      <c r="L73" s="33"/>
      <c r="M73" s="33"/>
      <c r="N73" s="34"/>
      <c r="O73" s="38"/>
      <c r="P73" s="33"/>
      <c r="Q73" s="33"/>
      <c r="R73" s="33"/>
      <c r="S73" s="33"/>
      <c r="T73" s="35"/>
      <c r="U73" s="35"/>
      <c r="V73" s="35"/>
    </row>
    <row r="74" spans="2:22" ht="15">
      <c r="B74" s="52" t="s">
        <v>52</v>
      </c>
      <c r="C74" s="53" t="s">
        <v>672</v>
      </c>
      <c r="D74" s="54">
        <v>1114030055</v>
      </c>
      <c r="E74" s="16" t="s">
        <v>1159</v>
      </c>
      <c r="F74" s="17">
        <v>12</v>
      </c>
      <c r="G74" s="17">
        <v>15</v>
      </c>
      <c r="H74" s="17">
        <v>13</v>
      </c>
      <c r="I74" s="3">
        <f>SUM(F74:H74)</f>
        <v>40</v>
      </c>
      <c r="J74" s="73">
        <f>IF(E74="","",RANK(I74,I$7:I$259))</f>
        <v>60</v>
      </c>
      <c r="K74" s="34"/>
      <c r="L74" s="33"/>
      <c r="M74" s="33"/>
      <c r="N74" s="34"/>
      <c r="O74" s="38"/>
      <c r="P74" s="33"/>
      <c r="Q74" s="33"/>
      <c r="R74" s="33"/>
      <c r="S74" s="33"/>
      <c r="T74" s="35"/>
      <c r="U74" s="35"/>
      <c r="V74" s="35"/>
    </row>
    <row r="75" spans="2:22" ht="15">
      <c r="B75" s="52" t="s">
        <v>68</v>
      </c>
      <c r="C75" s="53" t="s">
        <v>792</v>
      </c>
      <c r="D75" s="54">
        <v>1117070018</v>
      </c>
      <c r="E75" s="16" t="s">
        <v>1194</v>
      </c>
      <c r="F75" s="17">
        <v>12</v>
      </c>
      <c r="G75" s="17">
        <v>16</v>
      </c>
      <c r="H75" s="17">
        <v>12</v>
      </c>
      <c r="I75" s="3">
        <f>SUM(F75:H75)</f>
        <v>40</v>
      </c>
      <c r="J75" s="73">
        <f>IF(E75="","",RANK(I75,I$7:I$259))</f>
        <v>60</v>
      </c>
      <c r="K75" s="34"/>
      <c r="L75" s="33"/>
      <c r="M75" s="33"/>
      <c r="N75" s="34"/>
      <c r="O75" s="38"/>
      <c r="P75" s="33"/>
      <c r="Q75" s="33"/>
      <c r="R75" s="33"/>
      <c r="S75" s="33"/>
      <c r="T75" s="35"/>
      <c r="U75" s="35"/>
      <c r="V75" s="35"/>
    </row>
    <row r="76" spans="2:22" ht="15">
      <c r="B76" s="52" t="s">
        <v>93</v>
      </c>
      <c r="C76" s="53" t="s">
        <v>794</v>
      </c>
      <c r="D76" s="54">
        <v>1118930053</v>
      </c>
      <c r="E76" s="16" t="s">
        <v>1232</v>
      </c>
      <c r="F76" s="17">
        <v>12</v>
      </c>
      <c r="G76" s="17">
        <v>14</v>
      </c>
      <c r="H76" s="17">
        <v>14</v>
      </c>
      <c r="I76" s="3">
        <f>SUM(F76:H76)</f>
        <v>40</v>
      </c>
      <c r="J76" s="73">
        <f>IF(E76="","",RANK(I76,I$7:I$259))</f>
        <v>60</v>
      </c>
      <c r="K76" s="34"/>
      <c r="L76" s="33"/>
      <c r="M76" s="33"/>
      <c r="N76" s="34"/>
      <c r="O76" s="38"/>
      <c r="P76" s="33"/>
      <c r="Q76" s="33"/>
      <c r="R76" s="33"/>
      <c r="S76" s="33"/>
      <c r="T76" s="35"/>
      <c r="U76" s="35"/>
      <c r="V76" s="35"/>
    </row>
    <row r="77" spans="2:22" ht="15">
      <c r="B77" s="52" t="s">
        <v>116</v>
      </c>
      <c r="C77" s="53" t="s">
        <v>794</v>
      </c>
      <c r="D77" s="54">
        <v>1118930056</v>
      </c>
      <c r="E77" s="14" t="s">
        <v>1234</v>
      </c>
      <c r="F77" s="15">
        <v>13</v>
      </c>
      <c r="G77" s="15">
        <v>16</v>
      </c>
      <c r="H77" s="15">
        <v>11</v>
      </c>
      <c r="I77" s="3">
        <f>SUM(F77:H77)</f>
        <v>40</v>
      </c>
      <c r="J77" s="73">
        <f>IF(E77="","",RANK(I77,I$7:I$259))</f>
        <v>60</v>
      </c>
      <c r="K77" s="34"/>
      <c r="L77" s="33"/>
      <c r="M77" s="33"/>
      <c r="N77" s="34"/>
      <c r="O77" s="38"/>
      <c r="P77" s="33"/>
      <c r="Q77" s="33"/>
      <c r="R77" s="33"/>
      <c r="S77" s="33"/>
      <c r="T77" s="35"/>
      <c r="U77" s="35"/>
      <c r="V77" s="35"/>
    </row>
    <row r="78" spans="2:22" ht="15">
      <c r="B78" s="52" t="s">
        <v>117</v>
      </c>
      <c r="C78" s="53" t="s">
        <v>715</v>
      </c>
      <c r="D78" s="54">
        <v>1119490019</v>
      </c>
      <c r="E78" s="14" t="s">
        <v>1241</v>
      </c>
      <c r="F78" s="15">
        <v>14</v>
      </c>
      <c r="G78" s="15">
        <v>14</v>
      </c>
      <c r="H78" s="15">
        <v>12</v>
      </c>
      <c r="I78" s="3">
        <f>SUM(F78:H78)</f>
        <v>40</v>
      </c>
      <c r="J78" s="73">
        <f>IF(E78="","",RANK(I78,I$7:I$259))</f>
        <v>60</v>
      </c>
      <c r="K78" s="34"/>
      <c r="L78" s="33"/>
      <c r="M78" s="33"/>
      <c r="N78" s="34"/>
      <c r="O78" s="38"/>
      <c r="P78" s="33"/>
      <c r="Q78" s="33"/>
      <c r="R78" s="33"/>
      <c r="S78" s="33"/>
      <c r="T78" s="35"/>
      <c r="U78" s="35"/>
      <c r="V78" s="35"/>
    </row>
    <row r="79" spans="2:22" ht="15">
      <c r="B79" s="52" t="s">
        <v>106</v>
      </c>
      <c r="C79" s="53" t="s">
        <v>732</v>
      </c>
      <c r="D79" s="54">
        <v>1121100012</v>
      </c>
      <c r="E79" s="14" t="s">
        <v>1068</v>
      </c>
      <c r="F79" s="15">
        <v>12</v>
      </c>
      <c r="G79" s="15">
        <v>16</v>
      </c>
      <c r="H79" s="15">
        <v>12</v>
      </c>
      <c r="I79" s="3">
        <f>SUM(F79:H79)</f>
        <v>40</v>
      </c>
      <c r="J79" s="73">
        <f>IF(E79="","",RANK(I79,I$7:I$259))</f>
        <v>60</v>
      </c>
      <c r="K79" s="34"/>
      <c r="L79" s="33"/>
      <c r="M79" s="33"/>
      <c r="N79" s="34"/>
      <c r="O79" s="38"/>
      <c r="P79" s="33"/>
      <c r="Q79" s="33"/>
      <c r="R79" s="33"/>
      <c r="S79" s="33"/>
      <c r="T79" s="35"/>
      <c r="U79" s="35"/>
      <c r="V79" s="35"/>
    </row>
    <row r="80" spans="2:22" ht="15">
      <c r="B80" s="52" t="s">
        <v>108</v>
      </c>
      <c r="C80" s="53" t="s">
        <v>732</v>
      </c>
      <c r="D80" s="54">
        <v>1121100027</v>
      </c>
      <c r="E80" s="14" t="s">
        <v>1266</v>
      </c>
      <c r="F80" s="15">
        <v>13</v>
      </c>
      <c r="G80" s="15">
        <v>14</v>
      </c>
      <c r="H80" s="15">
        <v>13</v>
      </c>
      <c r="I80" s="3">
        <f>SUM(F80:H80)</f>
        <v>40</v>
      </c>
      <c r="J80" s="73">
        <f>IF(E80="","",RANK(I80,I$7:I$259))</f>
        <v>60</v>
      </c>
      <c r="K80" s="34"/>
      <c r="L80" s="33"/>
      <c r="M80" s="33"/>
      <c r="N80" s="34"/>
      <c r="O80" s="38"/>
      <c r="P80" s="33"/>
      <c r="Q80" s="33"/>
      <c r="R80" s="33"/>
      <c r="S80" s="33"/>
      <c r="T80" s="35"/>
      <c r="U80" s="35"/>
      <c r="V80" s="35"/>
    </row>
    <row r="81" spans="2:22" ht="15">
      <c r="B81" s="52" t="s">
        <v>147</v>
      </c>
      <c r="C81" s="53" t="s">
        <v>765</v>
      </c>
      <c r="D81" s="54">
        <v>1122550005</v>
      </c>
      <c r="E81" s="14" t="s">
        <v>1296</v>
      </c>
      <c r="F81" s="15">
        <v>11</v>
      </c>
      <c r="G81" s="15">
        <v>15</v>
      </c>
      <c r="H81" s="15">
        <v>14</v>
      </c>
      <c r="I81" s="3">
        <f>SUM(F81:H81)</f>
        <v>40</v>
      </c>
      <c r="J81" s="73">
        <f>IF(E81="","",RANK(I81,I$7:I$259))</f>
        <v>60</v>
      </c>
      <c r="K81" s="34"/>
      <c r="L81" s="33"/>
      <c r="M81" s="33"/>
      <c r="N81" s="34"/>
      <c r="O81" s="38"/>
      <c r="P81" s="33"/>
      <c r="Q81" s="33"/>
      <c r="R81" s="33"/>
      <c r="S81" s="33"/>
      <c r="T81" s="35"/>
      <c r="U81" s="35"/>
      <c r="V81" s="35"/>
    </row>
    <row r="82" spans="2:22" ht="15">
      <c r="B82" s="52" t="s">
        <v>1355</v>
      </c>
      <c r="C82" s="53" t="s">
        <v>765</v>
      </c>
      <c r="D82" s="54">
        <v>1122550027</v>
      </c>
      <c r="E82" s="14" t="s">
        <v>1302</v>
      </c>
      <c r="F82" s="15">
        <v>13</v>
      </c>
      <c r="G82" s="15">
        <v>13</v>
      </c>
      <c r="H82" s="15">
        <v>14</v>
      </c>
      <c r="I82" s="3">
        <f>SUM(F82:H82)</f>
        <v>40</v>
      </c>
      <c r="J82" s="73">
        <f>IF(E82="","",RANK(I82,I$7:I$259))</f>
        <v>60</v>
      </c>
      <c r="K82" s="34"/>
      <c r="L82" s="33"/>
      <c r="M82" s="33"/>
      <c r="N82" s="34"/>
      <c r="O82" s="38"/>
      <c r="P82" s="33"/>
      <c r="Q82" s="33"/>
      <c r="R82" s="33"/>
      <c r="S82" s="33"/>
      <c r="T82" s="35"/>
      <c r="U82" s="35"/>
      <c r="V82" s="35"/>
    </row>
    <row r="83" spans="2:22" ht="15">
      <c r="B83" s="52" t="s">
        <v>29</v>
      </c>
      <c r="C83" s="53" t="s">
        <v>643</v>
      </c>
      <c r="D83" s="54">
        <v>1108830131</v>
      </c>
      <c r="E83" s="16" t="s">
        <v>1110</v>
      </c>
      <c r="F83" s="17">
        <v>12</v>
      </c>
      <c r="G83" s="17">
        <v>14</v>
      </c>
      <c r="H83" s="17">
        <v>13</v>
      </c>
      <c r="I83" s="3">
        <f>SUM(F83:H83)</f>
        <v>39</v>
      </c>
      <c r="J83" s="73">
        <f>IF(E83="","",RANK(I83,I$7:I$259))</f>
        <v>77</v>
      </c>
      <c r="K83" s="34"/>
      <c r="L83" s="33"/>
      <c r="M83" s="33"/>
      <c r="N83" s="34"/>
      <c r="O83" s="38"/>
      <c r="P83" s="33"/>
      <c r="Q83" s="33"/>
      <c r="R83" s="33"/>
      <c r="S83" s="33"/>
      <c r="T83" s="35"/>
      <c r="U83" s="35"/>
      <c r="V83" s="35"/>
    </row>
    <row r="84" spans="2:22" ht="15">
      <c r="B84" s="68" t="s">
        <v>39</v>
      </c>
      <c r="C84" s="70" t="s">
        <v>652</v>
      </c>
      <c r="D84" s="54">
        <v>1110550237</v>
      </c>
      <c r="E84" s="16" t="s">
        <v>1136</v>
      </c>
      <c r="F84" s="17">
        <v>13</v>
      </c>
      <c r="G84" s="17">
        <v>13</v>
      </c>
      <c r="H84" s="17">
        <v>13</v>
      </c>
      <c r="I84" s="3">
        <f>SUM(F84:H84)</f>
        <v>39</v>
      </c>
      <c r="J84" s="73">
        <f>IF(E84="","",RANK(I84,I$7:I$259))</f>
        <v>77</v>
      </c>
      <c r="K84" s="34"/>
      <c r="L84" s="33"/>
      <c r="M84" s="33"/>
      <c r="N84" s="34"/>
      <c r="O84" s="38"/>
      <c r="P84" s="33"/>
      <c r="Q84" s="33"/>
      <c r="R84" s="33"/>
      <c r="S84" s="33"/>
      <c r="T84" s="35"/>
      <c r="U84" s="35"/>
      <c r="V84" s="35"/>
    </row>
    <row r="85" spans="2:22" ht="15">
      <c r="B85" s="52" t="s">
        <v>50</v>
      </c>
      <c r="C85" s="53" t="s">
        <v>672</v>
      </c>
      <c r="D85" s="54">
        <v>1114030001</v>
      </c>
      <c r="E85" s="16" t="s">
        <v>1158</v>
      </c>
      <c r="F85" s="17">
        <v>12</v>
      </c>
      <c r="G85" s="17">
        <v>12</v>
      </c>
      <c r="H85" s="17">
        <v>15</v>
      </c>
      <c r="I85" s="3">
        <f>SUM(F85:H85)</f>
        <v>39</v>
      </c>
      <c r="J85" s="73">
        <f>IF(E85="","",RANK(I85,I$7:I$259))</f>
        <v>77</v>
      </c>
      <c r="K85" s="34"/>
      <c r="L85" s="33"/>
      <c r="M85" s="33"/>
      <c r="N85" s="34"/>
      <c r="O85" s="38"/>
      <c r="P85" s="33"/>
      <c r="Q85" s="33"/>
      <c r="R85" s="33"/>
      <c r="S85" s="33"/>
      <c r="T85" s="35"/>
      <c r="U85" s="35"/>
      <c r="V85" s="35"/>
    </row>
    <row r="86" spans="2:22" ht="15">
      <c r="B86" s="52" t="s">
        <v>1331</v>
      </c>
      <c r="C86" s="53" t="s">
        <v>672</v>
      </c>
      <c r="D86" s="54">
        <v>1114030103</v>
      </c>
      <c r="E86" s="14" t="s">
        <v>1160</v>
      </c>
      <c r="F86" s="15">
        <v>11</v>
      </c>
      <c r="G86" s="15">
        <v>14</v>
      </c>
      <c r="H86" s="15">
        <v>14</v>
      </c>
      <c r="I86" s="4">
        <f>SUM(F86:H86)</f>
        <v>39</v>
      </c>
      <c r="J86" s="73">
        <f>IF(E86="","",RANK(I86,I$7:I$259))</f>
        <v>77</v>
      </c>
      <c r="K86" s="34"/>
      <c r="L86" s="33"/>
      <c r="M86" s="33"/>
      <c r="N86" s="34"/>
      <c r="O86" s="38"/>
      <c r="P86" s="33"/>
      <c r="Q86" s="33"/>
      <c r="R86" s="33"/>
      <c r="S86" s="33"/>
      <c r="T86" s="35"/>
      <c r="U86" s="35"/>
      <c r="V86" s="35"/>
    </row>
    <row r="87" spans="2:22" ht="15">
      <c r="B87" s="52" t="s">
        <v>155</v>
      </c>
      <c r="C87" s="53" t="s">
        <v>672</v>
      </c>
      <c r="D87" s="54">
        <v>1114030177</v>
      </c>
      <c r="E87" s="14" t="s">
        <v>1170</v>
      </c>
      <c r="F87" s="15">
        <v>12</v>
      </c>
      <c r="G87" s="15">
        <v>13</v>
      </c>
      <c r="H87" s="15">
        <v>14</v>
      </c>
      <c r="I87" s="4">
        <f>SUM(F87:H87)</f>
        <v>39</v>
      </c>
      <c r="J87" s="73">
        <f>IF(E87="","",RANK(I87,I$7:I$259))</f>
        <v>77</v>
      </c>
      <c r="K87" s="34"/>
      <c r="L87" s="33"/>
      <c r="M87" s="33"/>
      <c r="N87" s="34"/>
      <c r="O87" s="38"/>
      <c r="P87" s="33"/>
      <c r="Q87" s="33"/>
      <c r="R87" s="33"/>
      <c r="S87" s="33"/>
      <c r="T87" s="35"/>
      <c r="U87" s="35"/>
      <c r="V87" s="35"/>
    </row>
    <row r="88" spans="2:22" ht="15">
      <c r="B88" s="52" t="s">
        <v>1334</v>
      </c>
      <c r="C88" s="53" t="s">
        <v>791</v>
      </c>
      <c r="D88" s="54">
        <v>1116980026</v>
      </c>
      <c r="E88" s="14" t="s">
        <v>1182</v>
      </c>
      <c r="F88" s="15">
        <v>12</v>
      </c>
      <c r="G88" s="15">
        <v>14</v>
      </c>
      <c r="H88" s="15">
        <v>13</v>
      </c>
      <c r="I88" s="4">
        <f>SUM(F88:H88)</f>
        <v>39</v>
      </c>
      <c r="J88" s="73">
        <f>IF(E88="","",RANK(I88,I$7:I$259))</f>
        <v>77</v>
      </c>
      <c r="K88" s="34"/>
      <c r="L88" s="33"/>
      <c r="M88" s="33"/>
      <c r="N88" s="34"/>
      <c r="O88" s="38"/>
      <c r="P88" s="33"/>
      <c r="Q88" s="33"/>
      <c r="R88" s="33"/>
      <c r="S88" s="33"/>
      <c r="T88" s="35"/>
      <c r="U88" s="35"/>
      <c r="V88" s="35"/>
    </row>
    <row r="89" spans="2:22" ht="15">
      <c r="B89" s="52" t="s">
        <v>69</v>
      </c>
      <c r="C89" s="53" t="s">
        <v>792</v>
      </c>
      <c r="D89" s="54">
        <v>1117070021</v>
      </c>
      <c r="E89" s="14" t="s">
        <v>1195</v>
      </c>
      <c r="F89" s="15">
        <v>12</v>
      </c>
      <c r="G89" s="15">
        <v>14</v>
      </c>
      <c r="H89" s="15">
        <v>13</v>
      </c>
      <c r="I89" s="4">
        <f>SUM(F89:H89)</f>
        <v>39</v>
      </c>
      <c r="J89" s="73">
        <f>IF(E89="","",RANK(I89,I$7:I$259))</f>
        <v>77</v>
      </c>
      <c r="K89" s="34"/>
      <c r="L89" s="33"/>
      <c r="M89" s="33"/>
      <c r="N89" s="34"/>
      <c r="O89" s="38"/>
      <c r="P89" s="33"/>
      <c r="Q89" s="33"/>
      <c r="R89" s="33"/>
      <c r="S89" s="33"/>
      <c r="T89" s="35"/>
      <c r="U89" s="35"/>
      <c r="V89" s="35"/>
    </row>
    <row r="90" spans="2:22" ht="15">
      <c r="B90" s="52" t="s">
        <v>163</v>
      </c>
      <c r="C90" s="53" t="s">
        <v>689</v>
      </c>
      <c r="D90" s="54">
        <v>1117540033</v>
      </c>
      <c r="E90" s="14" t="s">
        <v>1208</v>
      </c>
      <c r="F90" s="15">
        <v>13</v>
      </c>
      <c r="G90" s="15">
        <v>12</v>
      </c>
      <c r="H90" s="15">
        <v>14</v>
      </c>
      <c r="I90" s="4">
        <f>SUM(F90:H90)</f>
        <v>39</v>
      </c>
      <c r="J90" s="73">
        <f>IF(E90="","",RANK(I90,I$7:I$259))</f>
        <v>77</v>
      </c>
      <c r="K90" s="34"/>
      <c r="L90" s="33"/>
      <c r="M90" s="33"/>
      <c r="N90" s="34"/>
      <c r="O90" s="38"/>
      <c r="P90" s="33"/>
      <c r="Q90" s="33"/>
      <c r="R90" s="33"/>
      <c r="S90" s="33"/>
      <c r="T90" s="35"/>
      <c r="U90" s="35"/>
      <c r="V90" s="35"/>
    </row>
    <row r="91" spans="2:22" ht="15">
      <c r="B91" s="52" t="s">
        <v>1343</v>
      </c>
      <c r="C91" s="53" t="s">
        <v>694</v>
      </c>
      <c r="D91" s="54">
        <v>1117570108</v>
      </c>
      <c r="E91" s="14" t="s">
        <v>1074</v>
      </c>
      <c r="F91" s="15">
        <v>13</v>
      </c>
      <c r="G91" s="15">
        <v>14</v>
      </c>
      <c r="H91" s="15">
        <v>12</v>
      </c>
      <c r="I91" s="4">
        <f>SUM(F91:H91)</f>
        <v>39</v>
      </c>
      <c r="J91" s="73">
        <f>IF(E91="","",RANK(I91,I$7:I$259))</f>
        <v>77</v>
      </c>
      <c r="K91" s="34"/>
      <c r="L91" s="33"/>
      <c r="M91" s="33"/>
      <c r="N91" s="34"/>
      <c r="O91" s="38"/>
      <c r="P91" s="33"/>
      <c r="Q91" s="33"/>
      <c r="R91" s="33"/>
      <c r="S91" s="33"/>
      <c r="T91" s="35"/>
      <c r="U91" s="35"/>
      <c r="V91" s="35"/>
    </row>
    <row r="92" spans="2:22" ht="15">
      <c r="B92" s="52" t="s">
        <v>103</v>
      </c>
      <c r="C92" s="53" t="s">
        <v>732</v>
      </c>
      <c r="D92" s="54">
        <v>1121100006</v>
      </c>
      <c r="E92" s="14" t="s">
        <v>1260</v>
      </c>
      <c r="F92" s="15">
        <v>12</v>
      </c>
      <c r="G92" s="15">
        <v>13</v>
      </c>
      <c r="H92" s="15">
        <v>14</v>
      </c>
      <c r="I92" s="4">
        <f>SUM(F92:H92)</f>
        <v>39</v>
      </c>
      <c r="J92" s="73">
        <f>IF(E92="","",RANK(I92,I$7:I$259))</f>
        <v>77</v>
      </c>
      <c r="K92" s="34"/>
      <c r="L92" s="33"/>
      <c r="M92" s="33"/>
      <c r="N92" s="34"/>
      <c r="O92" s="38"/>
      <c r="P92" s="33"/>
      <c r="Q92" s="33"/>
      <c r="R92" s="33"/>
      <c r="S92" s="33"/>
      <c r="T92" s="35"/>
      <c r="U92" s="35"/>
      <c r="V92" s="35"/>
    </row>
    <row r="93" spans="2:22" ht="15">
      <c r="B93" s="52" t="s">
        <v>1024</v>
      </c>
      <c r="C93" s="53" t="s">
        <v>732</v>
      </c>
      <c r="D93" s="54">
        <v>1121100039</v>
      </c>
      <c r="E93" s="14" t="s">
        <v>1271</v>
      </c>
      <c r="F93" s="15">
        <v>14</v>
      </c>
      <c r="G93" s="15">
        <v>11</v>
      </c>
      <c r="H93" s="15">
        <v>14</v>
      </c>
      <c r="I93" s="4">
        <f>SUM(F93:H93)</f>
        <v>39</v>
      </c>
      <c r="J93" s="73">
        <f>IF(E93="","",RANK(I93,I$7:I$259))</f>
        <v>77</v>
      </c>
      <c r="K93" s="34"/>
      <c r="L93" s="33"/>
      <c r="M93" s="33"/>
      <c r="N93" s="34"/>
      <c r="O93" s="38"/>
      <c r="P93" s="33"/>
      <c r="Q93" s="33"/>
      <c r="R93" s="33"/>
      <c r="S93" s="33"/>
      <c r="T93" s="35"/>
      <c r="U93" s="35"/>
      <c r="V93" s="35"/>
    </row>
    <row r="94" spans="2:22" ht="15">
      <c r="B94" s="52" t="s">
        <v>119</v>
      </c>
      <c r="C94" s="53" t="s">
        <v>176</v>
      </c>
      <c r="D94" s="54">
        <v>1121840009</v>
      </c>
      <c r="E94" s="14" t="s">
        <v>1278</v>
      </c>
      <c r="F94" s="15">
        <v>14</v>
      </c>
      <c r="G94" s="15">
        <v>13</v>
      </c>
      <c r="H94" s="15">
        <v>12</v>
      </c>
      <c r="I94" s="4">
        <f>SUM(F94:H94)</f>
        <v>39</v>
      </c>
      <c r="J94" s="73">
        <f>IF(E94="","",RANK(I94,I$7:I$259))</f>
        <v>77</v>
      </c>
      <c r="K94" s="34"/>
      <c r="L94" s="33"/>
      <c r="M94" s="33"/>
      <c r="N94" s="34"/>
      <c r="O94" s="38"/>
      <c r="P94" s="33"/>
      <c r="Q94" s="33"/>
      <c r="R94" s="33"/>
      <c r="S94" s="33"/>
      <c r="T94" s="35"/>
      <c r="U94" s="35"/>
      <c r="V94" s="35"/>
    </row>
    <row r="95" spans="2:22" ht="15">
      <c r="B95" s="52" t="s">
        <v>807</v>
      </c>
      <c r="C95" s="53" t="s">
        <v>782</v>
      </c>
      <c r="D95" s="54">
        <v>1100690304</v>
      </c>
      <c r="E95" s="16" t="s">
        <v>1063</v>
      </c>
      <c r="F95" s="17">
        <v>13</v>
      </c>
      <c r="G95" s="17">
        <v>12</v>
      </c>
      <c r="H95" s="17">
        <v>13</v>
      </c>
      <c r="I95" s="3">
        <f>SUM(F95:H95)</f>
        <v>38</v>
      </c>
      <c r="J95" s="73">
        <f>IF(E95="","",RANK(I95,I$7:I$259))</f>
        <v>89</v>
      </c>
      <c r="K95" s="34"/>
      <c r="L95" s="33"/>
      <c r="M95" s="33"/>
      <c r="N95" s="34"/>
      <c r="O95" s="38"/>
      <c r="P95" s="33"/>
      <c r="Q95" s="33"/>
      <c r="R95" s="33"/>
      <c r="S95" s="33"/>
      <c r="T95" s="35"/>
      <c r="U95" s="35"/>
      <c r="V95" s="35"/>
    </row>
    <row r="96" spans="2:22" ht="15">
      <c r="B96" s="52" t="s">
        <v>1307</v>
      </c>
      <c r="C96" s="53" t="s">
        <v>782</v>
      </c>
      <c r="D96" s="54">
        <v>1100690311</v>
      </c>
      <c r="E96" s="14" t="s">
        <v>1065</v>
      </c>
      <c r="F96" s="15">
        <v>14</v>
      </c>
      <c r="G96" s="15">
        <v>13</v>
      </c>
      <c r="H96" s="15">
        <v>11</v>
      </c>
      <c r="I96" s="4">
        <f>SUM(F96:H96)</f>
        <v>38</v>
      </c>
      <c r="J96" s="73">
        <f>IF(E96="","",RANK(I96,I$7:I$259))</f>
        <v>89</v>
      </c>
      <c r="K96" s="34"/>
      <c r="L96" s="33"/>
      <c r="M96" s="33"/>
      <c r="N96" s="34"/>
      <c r="O96" s="38"/>
      <c r="P96" s="33"/>
      <c r="Q96" s="33"/>
      <c r="R96" s="33"/>
      <c r="S96" s="33"/>
      <c r="T96" s="35"/>
      <c r="U96" s="35"/>
      <c r="V96" s="35"/>
    </row>
    <row r="97" spans="2:22" ht="15">
      <c r="B97" s="52" t="s">
        <v>16</v>
      </c>
      <c r="C97" s="53" t="s">
        <v>617</v>
      </c>
      <c r="D97" s="54">
        <v>1102590046</v>
      </c>
      <c r="E97" s="14" t="s">
        <v>1066</v>
      </c>
      <c r="F97" s="15">
        <v>12</v>
      </c>
      <c r="G97" s="15">
        <v>13</v>
      </c>
      <c r="H97" s="15">
        <v>13</v>
      </c>
      <c r="I97" s="3">
        <f>SUM(F97:H97)</f>
        <v>38</v>
      </c>
      <c r="J97" s="73">
        <f>IF(E97="","",RANK(I97,I$7:I$259))</f>
        <v>89</v>
      </c>
      <c r="K97" s="34"/>
      <c r="L97" s="33"/>
      <c r="M97" s="33"/>
      <c r="N97" s="34"/>
      <c r="O97" s="38"/>
      <c r="P97" s="33"/>
      <c r="Q97" s="33"/>
      <c r="R97" s="33"/>
      <c r="S97" s="33"/>
      <c r="T97" s="35"/>
      <c r="U97" s="35"/>
      <c r="V97" s="35"/>
    </row>
    <row r="98" spans="2:22" ht="15">
      <c r="B98" s="52" t="s">
        <v>1316</v>
      </c>
      <c r="C98" s="53" t="s">
        <v>786</v>
      </c>
      <c r="D98" s="54">
        <v>1105530208</v>
      </c>
      <c r="E98" s="14" t="s">
        <v>1080</v>
      </c>
      <c r="F98" s="15">
        <v>12</v>
      </c>
      <c r="G98" s="15">
        <v>11</v>
      </c>
      <c r="H98" s="15">
        <v>15</v>
      </c>
      <c r="I98" s="3">
        <f>SUM(F98:H98)</f>
        <v>38</v>
      </c>
      <c r="J98" s="73">
        <f>IF(E98="","",RANK(I98,I$7:I$259))</f>
        <v>89</v>
      </c>
      <c r="K98" s="34"/>
      <c r="L98" s="33"/>
      <c r="M98" s="33"/>
      <c r="N98" s="34"/>
      <c r="O98" s="38"/>
      <c r="P98" s="33"/>
      <c r="Q98" s="33"/>
      <c r="R98" s="33"/>
      <c r="S98" s="33"/>
      <c r="T98" s="35"/>
      <c r="U98" s="35"/>
      <c r="V98" s="35"/>
    </row>
    <row r="99" spans="2:22" ht="15">
      <c r="B99" s="52" t="s">
        <v>142</v>
      </c>
      <c r="C99" s="53" t="s">
        <v>786</v>
      </c>
      <c r="D99" s="54">
        <v>1105530228</v>
      </c>
      <c r="E99" s="14" t="s">
        <v>1088</v>
      </c>
      <c r="F99" s="15">
        <v>12</v>
      </c>
      <c r="G99" s="15">
        <v>14</v>
      </c>
      <c r="H99" s="15">
        <v>12</v>
      </c>
      <c r="I99" s="4">
        <f>SUM(F99:H99)</f>
        <v>38</v>
      </c>
      <c r="J99" s="73">
        <f>IF(E99="","",RANK(I99,I$7:I$259))</f>
        <v>89</v>
      </c>
      <c r="K99" s="34"/>
      <c r="L99" s="33"/>
      <c r="M99" s="33"/>
      <c r="N99" s="34"/>
      <c r="O99" s="38"/>
      <c r="P99" s="33"/>
      <c r="Q99" s="33"/>
      <c r="R99" s="33"/>
      <c r="S99" s="33"/>
      <c r="T99" s="35"/>
      <c r="U99" s="35"/>
      <c r="V99" s="35"/>
    </row>
    <row r="100" spans="2:22" ht="15">
      <c r="B100" s="68" t="s">
        <v>25</v>
      </c>
      <c r="C100" s="53" t="s">
        <v>638</v>
      </c>
      <c r="D100" s="54">
        <v>1106200043</v>
      </c>
      <c r="E100" s="14" t="s">
        <v>1099</v>
      </c>
      <c r="F100" s="15">
        <v>12</v>
      </c>
      <c r="G100" s="15">
        <v>13</v>
      </c>
      <c r="H100" s="15">
        <v>13</v>
      </c>
      <c r="I100" s="4">
        <f>SUM(F100:H100)</f>
        <v>38</v>
      </c>
      <c r="J100" s="73">
        <f>IF(E100="","",RANK(I100,I$7:I$259))</f>
        <v>89</v>
      </c>
      <c r="K100" s="34"/>
      <c r="L100" s="33"/>
      <c r="M100" s="33"/>
      <c r="N100" s="34"/>
      <c r="O100" s="38"/>
      <c r="P100" s="33"/>
      <c r="Q100" s="33"/>
      <c r="R100" s="33"/>
      <c r="S100" s="33"/>
      <c r="T100" s="35"/>
      <c r="U100" s="35"/>
      <c r="V100" s="35"/>
    </row>
    <row r="101" spans="2:22" ht="15">
      <c r="B101" s="52" t="s">
        <v>36</v>
      </c>
      <c r="C101" s="53" t="s">
        <v>652</v>
      </c>
      <c r="D101" s="54">
        <v>1110550016</v>
      </c>
      <c r="E101" s="14" t="s">
        <v>1128</v>
      </c>
      <c r="F101" s="15">
        <v>13</v>
      </c>
      <c r="G101" s="15">
        <v>14</v>
      </c>
      <c r="H101" s="15">
        <v>11</v>
      </c>
      <c r="I101" s="4">
        <f>SUM(F101:H101)</f>
        <v>38</v>
      </c>
      <c r="J101" s="73">
        <f>IF(E101="","",RANK(I101,I$7:I$259))</f>
        <v>89</v>
      </c>
      <c r="K101" s="34"/>
      <c r="L101" s="33"/>
      <c r="M101" s="33"/>
      <c r="N101" s="34"/>
      <c r="O101" s="38"/>
      <c r="P101" s="33"/>
      <c r="Q101" s="33"/>
      <c r="R101" s="33"/>
      <c r="S101" s="33"/>
      <c r="T101" s="35"/>
      <c r="U101" s="35"/>
      <c r="V101" s="35"/>
    </row>
    <row r="102" spans="2:22" ht="15">
      <c r="B102" s="52" t="s">
        <v>130</v>
      </c>
      <c r="C102" s="53" t="s">
        <v>663</v>
      </c>
      <c r="D102" s="54">
        <v>1111310083</v>
      </c>
      <c r="E102" s="14" t="s">
        <v>1143</v>
      </c>
      <c r="F102" s="15">
        <v>13</v>
      </c>
      <c r="G102" s="15">
        <v>14</v>
      </c>
      <c r="H102" s="15">
        <v>11</v>
      </c>
      <c r="I102" s="4">
        <f>SUM(F102:H102)</f>
        <v>38</v>
      </c>
      <c r="J102" s="73">
        <f>IF(E102="","",RANK(I102,I$7:I$259))</f>
        <v>89</v>
      </c>
      <c r="K102" s="34"/>
      <c r="L102" s="33"/>
      <c r="M102" s="33"/>
      <c r="N102" s="34"/>
      <c r="O102" s="38"/>
      <c r="P102" s="33"/>
      <c r="Q102" s="33"/>
      <c r="R102" s="33"/>
      <c r="S102" s="33"/>
      <c r="T102" s="35"/>
      <c r="U102" s="35"/>
      <c r="V102" s="35"/>
    </row>
    <row r="103" spans="2:22" ht="15">
      <c r="B103" s="52" t="s">
        <v>1329</v>
      </c>
      <c r="C103" s="53" t="s">
        <v>663</v>
      </c>
      <c r="D103" s="54">
        <v>1111310124</v>
      </c>
      <c r="E103" s="14" t="s">
        <v>1148</v>
      </c>
      <c r="F103" s="15">
        <v>12</v>
      </c>
      <c r="G103" s="15">
        <v>12</v>
      </c>
      <c r="H103" s="15">
        <v>14</v>
      </c>
      <c r="I103" s="4">
        <f>SUM(F103:H103)</f>
        <v>38</v>
      </c>
      <c r="J103" s="73">
        <f>IF(E103="","",RANK(I103,I$7:I$259))</f>
        <v>89</v>
      </c>
      <c r="K103" s="34"/>
      <c r="L103" s="33"/>
      <c r="M103" s="33"/>
      <c r="N103" s="34"/>
      <c r="O103" s="38"/>
      <c r="P103" s="33"/>
      <c r="Q103" s="33"/>
      <c r="R103" s="33"/>
      <c r="S103" s="33"/>
      <c r="T103" s="35"/>
      <c r="U103" s="35"/>
      <c r="V103" s="35"/>
    </row>
    <row r="104" spans="2:22" ht="15">
      <c r="B104" s="52" t="s">
        <v>895</v>
      </c>
      <c r="C104" s="53" t="s">
        <v>663</v>
      </c>
      <c r="D104" s="54">
        <v>1111310135</v>
      </c>
      <c r="E104" s="14" t="s">
        <v>1074</v>
      </c>
      <c r="F104" s="15">
        <v>13</v>
      </c>
      <c r="G104" s="15">
        <v>13</v>
      </c>
      <c r="H104" s="15">
        <v>12</v>
      </c>
      <c r="I104" s="4">
        <f>SUM(F104:H104)</f>
        <v>38</v>
      </c>
      <c r="J104" s="73">
        <f>IF(E104="","",RANK(I104,I$7:I$259))</f>
        <v>89</v>
      </c>
      <c r="K104" s="34"/>
      <c r="L104" s="33"/>
      <c r="M104" s="33"/>
      <c r="N104" s="34"/>
      <c r="O104" s="38"/>
      <c r="P104" s="33"/>
      <c r="Q104" s="33"/>
      <c r="R104" s="33"/>
      <c r="S104" s="33"/>
      <c r="T104" s="35"/>
      <c r="U104" s="35"/>
      <c r="V104" s="35"/>
    </row>
    <row r="105" spans="2:22" ht="15">
      <c r="B105" s="52" t="s">
        <v>899</v>
      </c>
      <c r="C105" s="53" t="s">
        <v>663</v>
      </c>
      <c r="D105" s="54">
        <v>1111310147</v>
      </c>
      <c r="E105" s="14" t="s">
        <v>1153</v>
      </c>
      <c r="F105" s="15">
        <v>13</v>
      </c>
      <c r="G105" s="15">
        <v>13</v>
      </c>
      <c r="H105" s="15">
        <v>12</v>
      </c>
      <c r="I105" s="4">
        <f>SUM(F105:H105)</f>
        <v>38</v>
      </c>
      <c r="J105" s="73">
        <f>IF(E105="","",RANK(I105,I$7:I$259))</f>
        <v>89</v>
      </c>
      <c r="K105" s="34"/>
      <c r="L105" s="33"/>
      <c r="M105" s="33"/>
      <c r="N105" s="34"/>
      <c r="O105" s="38"/>
      <c r="P105" s="33"/>
      <c r="Q105" s="33"/>
      <c r="R105" s="33"/>
      <c r="S105" s="33"/>
      <c r="T105" s="35"/>
      <c r="U105" s="35"/>
      <c r="V105" s="35"/>
    </row>
    <row r="106" spans="2:22" ht="15">
      <c r="B106" s="52" t="s">
        <v>62</v>
      </c>
      <c r="C106" s="53" t="s">
        <v>791</v>
      </c>
      <c r="D106" s="54">
        <v>1116980031</v>
      </c>
      <c r="E106" s="14" t="s">
        <v>1184</v>
      </c>
      <c r="F106" s="15">
        <v>12</v>
      </c>
      <c r="G106" s="15">
        <v>14</v>
      </c>
      <c r="H106" s="15">
        <v>12</v>
      </c>
      <c r="I106" s="3">
        <f>SUM(F106:H106)</f>
        <v>38</v>
      </c>
      <c r="J106" s="73">
        <f>IF(E106="","",RANK(I106,I$7:I$259))</f>
        <v>89</v>
      </c>
      <c r="K106" s="34"/>
      <c r="L106" s="33"/>
      <c r="M106" s="33"/>
      <c r="N106" s="34"/>
      <c r="O106" s="38"/>
      <c r="P106" s="33"/>
      <c r="Q106" s="33"/>
      <c r="R106" s="33"/>
      <c r="S106" s="33"/>
      <c r="T106" s="35"/>
      <c r="U106" s="35"/>
      <c r="V106" s="35"/>
    </row>
    <row r="107" spans="2:22" ht="15">
      <c r="B107" s="52" t="s">
        <v>74</v>
      </c>
      <c r="C107" s="53" t="s">
        <v>689</v>
      </c>
      <c r="D107" s="54">
        <v>1117540015</v>
      </c>
      <c r="E107" s="16" t="s">
        <v>1201</v>
      </c>
      <c r="F107" s="17">
        <v>11</v>
      </c>
      <c r="G107" s="17">
        <v>16</v>
      </c>
      <c r="H107" s="17">
        <v>11</v>
      </c>
      <c r="I107" s="3">
        <f>SUM(F107:H107)</f>
        <v>38</v>
      </c>
      <c r="J107" s="73">
        <f>IF(E107="","",RANK(I107,I$7:I$259))</f>
        <v>89</v>
      </c>
      <c r="K107" s="34"/>
      <c r="L107" s="33"/>
      <c r="M107" s="33"/>
      <c r="N107" s="34"/>
      <c r="O107" s="38"/>
      <c r="P107" s="33"/>
      <c r="Q107" s="33"/>
      <c r="R107" s="33"/>
      <c r="S107" s="33"/>
      <c r="T107" s="35"/>
      <c r="U107" s="35"/>
      <c r="V107" s="35"/>
    </row>
    <row r="108" spans="2:22" ht="15">
      <c r="B108" s="52" t="s">
        <v>1344</v>
      </c>
      <c r="C108" s="53" t="s">
        <v>694</v>
      </c>
      <c r="D108" s="54">
        <v>1117570155</v>
      </c>
      <c r="E108" s="16" t="s">
        <v>1224</v>
      </c>
      <c r="F108" s="17">
        <v>13</v>
      </c>
      <c r="G108" s="17">
        <v>11</v>
      </c>
      <c r="H108" s="17">
        <v>14</v>
      </c>
      <c r="I108" s="3">
        <f>SUM(F108:H108)</f>
        <v>38</v>
      </c>
      <c r="J108" s="73">
        <f>IF(E108="","",RANK(I108,I$7:I$259))</f>
        <v>89</v>
      </c>
      <c r="K108" s="34"/>
      <c r="L108" s="33"/>
      <c r="M108" s="33"/>
      <c r="N108" s="34"/>
      <c r="O108" s="38"/>
      <c r="P108" s="33"/>
      <c r="Q108" s="33"/>
      <c r="R108" s="33"/>
      <c r="S108" s="33"/>
      <c r="T108" s="35"/>
      <c r="U108" s="35"/>
      <c r="V108" s="35"/>
    </row>
    <row r="109" spans="2:22" ht="15">
      <c r="B109" s="52" t="s">
        <v>993</v>
      </c>
      <c r="C109" s="53" t="s">
        <v>715</v>
      </c>
      <c r="D109" s="54">
        <v>1119490024</v>
      </c>
      <c r="E109" s="14" t="s">
        <v>1244</v>
      </c>
      <c r="F109" s="15">
        <v>10</v>
      </c>
      <c r="G109" s="15">
        <v>12</v>
      </c>
      <c r="H109" s="15">
        <v>16</v>
      </c>
      <c r="I109" s="3">
        <f>SUM(F109:H109)</f>
        <v>38</v>
      </c>
      <c r="J109" s="73">
        <f>IF(E109="","",RANK(I109,I$7:I$259))</f>
        <v>89</v>
      </c>
      <c r="K109" s="34"/>
      <c r="L109" s="33"/>
      <c r="M109" s="33"/>
      <c r="N109" s="34"/>
      <c r="O109" s="38"/>
      <c r="P109" s="33"/>
      <c r="Q109" s="33"/>
      <c r="R109" s="33"/>
      <c r="S109" s="33"/>
      <c r="T109" s="35"/>
      <c r="U109" s="35"/>
      <c r="V109" s="35"/>
    </row>
    <row r="110" spans="2:22" ht="15">
      <c r="B110" s="52" t="s">
        <v>1346</v>
      </c>
      <c r="C110" s="53" t="s">
        <v>715</v>
      </c>
      <c r="D110" s="54">
        <v>1119490026</v>
      </c>
      <c r="E110" s="16" t="s">
        <v>1246</v>
      </c>
      <c r="F110" s="17">
        <v>13</v>
      </c>
      <c r="G110" s="17">
        <v>12</v>
      </c>
      <c r="H110" s="17">
        <v>13</v>
      </c>
      <c r="I110" s="3">
        <f>SUM(F110:H110)</f>
        <v>38</v>
      </c>
      <c r="J110" s="73">
        <f>IF(E110="","",RANK(I110,I$7:I$259))</f>
        <v>89</v>
      </c>
      <c r="K110" s="34"/>
      <c r="L110" s="33"/>
      <c r="M110" s="33"/>
      <c r="N110" s="34"/>
      <c r="O110" s="38"/>
      <c r="P110" s="33"/>
      <c r="Q110" s="33"/>
      <c r="R110" s="33"/>
      <c r="S110" s="33"/>
      <c r="T110" s="35"/>
      <c r="U110" s="35"/>
      <c r="V110" s="35"/>
    </row>
    <row r="111" spans="2:22" ht="15">
      <c r="B111" s="52" t="s">
        <v>102</v>
      </c>
      <c r="C111" s="53" t="s">
        <v>732</v>
      </c>
      <c r="D111" s="54">
        <v>1121100002</v>
      </c>
      <c r="E111" s="16" t="s">
        <v>1258</v>
      </c>
      <c r="F111" s="17">
        <v>13</v>
      </c>
      <c r="G111" s="17">
        <v>10</v>
      </c>
      <c r="H111" s="17">
        <v>15</v>
      </c>
      <c r="I111" s="3">
        <f>SUM(F111:H111)</f>
        <v>38</v>
      </c>
      <c r="J111" s="73">
        <f>IF(E111="","",RANK(I111,I$7:I$259))</f>
        <v>89</v>
      </c>
      <c r="K111" s="34"/>
      <c r="L111" s="33"/>
      <c r="M111" s="33"/>
      <c r="N111" s="34"/>
      <c r="O111" s="38"/>
      <c r="P111" s="33"/>
      <c r="Q111" s="33"/>
      <c r="R111" s="33"/>
      <c r="S111" s="33"/>
      <c r="T111" s="35"/>
      <c r="U111" s="35"/>
      <c r="V111" s="35"/>
    </row>
    <row r="112" spans="2:22" ht="15">
      <c r="B112" s="52" t="s">
        <v>160</v>
      </c>
      <c r="C112" s="53" t="s">
        <v>798</v>
      </c>
      <c r="D112" s="54">
        <v>1122150006</v>
      </c>
      <c r="E112" s="16" t="s">
        <v>1282</v>
      </c>
      <c r="F112" s="17">
        <v>13</v>
      </c>
      <c r="G112" s="17">
        <v>12</v>
      </c>
      <c r="H112" s="17">
        <v>13</v>
      </c>
      <c r="I112" s="3">
        <f>SUM(F112:H112)</f>
        <v>38</v>
      </c>
      <c r="J112" s="73">
        <f>IF(E112="","",RANK(I112,I$7:I$259))</f>
        <v>89</v>
      </c>
      <c r="K112" s="34"/>
      <c r="L112" s="33"/>
      <c r="M112" s="33"/>
      <c r="N112" s="34"/>
      <c r="O112" s="38"/>
      <c r="P112" s="33"/>
      <c r="Q112" s="33"/>
      <c r="R112" s="33"/>
      <c r="S112" s="33"/>
      <c r="T112" s="35"/>
      <c r="U112" s="35"/>
      <c r="V112" s="35"/>
    </row>
    <row r="113" spans="2:22" ht="15">
      <c r="B113" s="52" t="s">
        <v>1309</v>
      </c>
      <c r="C113" s="53" t="s">
        <v>617</v>
      </c>
      <c r="D113" s="54">
        <v>1102590093</v>
      </c>
      <c r="E113" s="14" t="s">
        <v>1069</v>
      </c>
      <c r="F113" s="15">
        <v>12</v>
      </c>
      <c r="G113" s="15">
        <v>12</v>
      </c>
      <c r="H113" s="15">
        <v>13</v>
      </c>
      <c r="I113" s="3">
        <f>SUM(F113:H113)</f>
        <v>37</v>
      </c>
      <c r="J113" s="73">
        <f>IF(E113="","",RANK(I113,I$7:I$259))</f>
        <v>107</v>
      </c>
      <c r="K113" s="34"/>
      <c r="L113" s="33"/>
      <c r="M113" s="33"/>
      <c r="N113" s="34"/>
      <c r="O113" s="38"/>
      <c r="P113" s="33"/>
      <c r="Q113" s="33"/>
      <c r="R113" s="33"/>
      <c r="S113" s="33"/>
      <c r="T113" s="35"/>
      <c r="U113" s="35"/>
      <c r="V113" s="35"/>
    </row>
    <row r="114" spans="2:22" ht="15">
      <c r="B114" s="52" t="s">
        <v>824</v>
      </c>
      <c r="C114" s="53" t="s">
        <v>786</v>
      </c>
      <c r="D114" s="54">
        <v>1105530221</v>
      </c>
      <c r="E114" s="14" t="s">
        <v>1083</v>
      </c>
      <c r="F114" s="15">
        <v>12</v>
      </c>
      <c r="G114" s="15">
        <v>11</v>
      </c>
      <c r="H114" s="15">
        <v>14</v>
      </c>
      <c r="I114" s="3">
        <f>SUM(F114:H114)</f>
        <v>37</v>
      </c>
      <c r="J114" s="73">
        <f>IF(E114="","",RANK(I114,I$7:I$259))</f>
        <v>107</v>
      </c>
      <c r="K114" s="34"/>
      <c r="L114" s="33"/>
      <c r="M114" s="33"/>
      <c r="N114" s="34"/>
      <c r="O114" s="38"/>
      <c r="P114" s="33"/>
      <c r="Q114" s="33"/>
      <c r="R114" s="33"/>
      <c r="S114" s="33"/>
      <c r="T114" s="35"/>
      <c r="U114" s="35"/>
      <c r="V114" s="35"/>
    </row>
    <row r="115" spans="2:22" ht="15">
      <c r="B115" s="55" t="s">
        <v>826</v>
      </c>
      <c r="C115" s="53" t="s">
        <v>786</v>
      </c>
      <c r="D115" s="54">
        <v>1105530224</v>
      </c>
      <c r="E115" s="14" t="s">
        <v>1084</v>
      </c>
      <c r="F115" s="15">
        <v>12</v>
      </c>
      <c r="G115" s="15">
        <v>11</v>
      </c>
      <c r="H115" s="15">
        <v>14</v>
      </c>
      <c r="I115" s="4">
        <f>SUM(F115:H115)</f>
        <v>37</v>
      </c>
      <c r="J115" s="73">
        <f>IF(E115="","",RANK(I115,I$7:I$259))</f>
        <v>107</v>
      </c>
      <c r="K115" s="34"/>
      <c r="L115" s="33"/>
      <c r="M115" s="33"/>
      <c r="N115" s="34"/>
      <c r="O115" s="38"/>
      <c r="P115" s="33"/>
      <c r="Q115" s="33"/>
      <c r="R115" s="33"/>
      <c r="S115" s="33"/>
      <c r="T115" s="35"/>
      <c r="U115" s="35"/>
      <c r="V115" s="35"/>
    </row>
    <row r="116" spans="2:22" ht="15">
      <c r="B116" s="52" t="s">
        <v>28</v>
      </c>
      <c r="C116" s="53" t="s">
        <v>643</v>
      </c>
      <c r="D116" s="54">
        <v>1108830126</v>
      </c>
      <c r="E116" s="14" t="s">
        <v>1109</v>
      </c>
      <c r="F116" s="15">
        <v>12</v>
      </c>
      <c r="G116" s="15">
        <v>13</v>
      </c>
      <c r="H116" s="15">
        <v>12</v>
      </c>
      <c r="I116" s="4">
        <f>SUM(F116:H116)</f>
        <v>37</v>
      </c>
      <c r="J116" s="73">
        <f>IF(E116="","",RANK(I116,I$7:I$259))</f>
        <v>107</v>
      </c>
      <c r="K116" s="34"/>
      <c r="L116" s="33"/>
      <c r="M116" s="33"/>
      <c r="N116" s="34"/>
      <c r="O116" s="38"/>
      <c r="P116" s="33"/>
      <c r="Q116" s="33"/>
      <c r="R116" s="33"/>
      <c r="S116" s="33"/>
      <c r="T116" s="35"/>
      <c r="U116" s="35"/>
      <c r="V116" s="35"/>
    </row>
    <row r="117" spans="2:22" ht="15">
      <c r="B117" s="52" t="s">
        <v>34</v>
      </c>
      <c r="C117" s="53" t="s">
        <v>647</v>
      </c>
      <c r="D117" s="54">
        <v>1109760003</v>
      </c>
      <c r="E117" s="14" t="s">
        <v>1122</v>
      </c>
      <c r="F117" s="15">
        <v>14</v>
      </c>
      <c r="G117" s="15">
        <v>10</v>
      </c>
      <c r="H117" s="15">
        <v>13</v>
      </c>
      <c r="I117" s="4">
        <f>SUM(F117:H117)</f>
        <v>37</v>
      </c>
      <c r="J117" s="73">
        <f>IF(E117="","",RANK(I117,I$7:I$259))</f>
        <v>107</v>
      </c>
      <c r="K117" s="34"/>
      <c r="L117" s="33"/>
      <c r="M117" s="33"/>
      <c r="N117" s="34"/>
      <c r="O117" s="38"/>
      <c r="P117" s="33"/>
      <c r="Q117" s="33"/>
      <c r="R117" s="33"/>
      <c r="S117" s="33"/>
      <c r="T117" s="35"/>
      <c r="U117" s="35"/>
      <c r="V117" s="35"/>
    </row>
    <row r="118" spans="2:22" ht="15">
      <c r="B118" s="52" t="s">
        <v>868</v>
      </c>
      <c r="C118" s="53" t="s">
        <v>647</v>
      </c>
      <c r="D118" s="54">
        <v>1109760019</v>
      </c>
      <c r="E118" s="14" t="s">
        <v>1127</v>
      </c>
      <c r="F118" s="15">
        <v>12</v>
      </c>
      <c r="G118" s="15">
        <v>12</v>
      </c>
      <c r="H118" s="15">
        <v>13</v>
      </c>
      <c r="I118" s="4">
        <f>SUM(F118:H118)</f>
        <v>37</v>
      </c>
      <c r="J118" s="73">
        <f>IF(E118="","",RANK(I118,I$7:I$259))</f>
        <v>107</v>
      </c>
      <c r="K118" s="34"/>
      <c r="L118" s="33"/>
      <c r="M118" s="33"/>
      <c r="N118" s="34"/>
      <c r="O118" s="38"/>
      <c r="P118" s="33"/>
      <c r="Q118" s="33"/>
      <c r="R118" s="33"/>
      <c r="S118" s="33"/>
      <c r="T118" s="35"/>
      <c r="U118" s="35"/>
      <c r="V118" s="35"/>
    </row>
    <row r="119" spans="2:22" ht="15">
      <c r="B119" s="52" t="s">
        <v>877</v>
      </c>
      <c r="C119" s="53" t="s">
        <v>652</v>
      </c>
      <c r="D119" s="54">
        <v>1110550151</v>
      </c>
      <c r="E119" s="14" t="s">
        <v>1133</v>
      </c>
      <c r="F119" s="15">
        <v>12</v>
      </c>
      <c r="G119" s="15">
        <v>15</v>
      </c>
      <c r="H119" s="15">
        <v>10</v>
      </c>
      <c r="I119" s="3">
        <f>SUM(F119:H119)</f>
        <v>37</v>
      </c>
      <c r="J119" s="73">
        <f>IF(E119="","",RANK(I119,I$7:I$259))</f>
        <v>107</v>
      </c>
      <c r="K119" s="34"/>
      <c r="L119" s="33"/>
      <c r="M119" s="33"/>
      <c r="N119" s="34"/>
      <c r="O119" s="38"/>
      <c r="P119" s="33"/>
      <c r="Q119" s="33"/>
      <c r="R119" s="33"/>
      <c r="S119" s="33"/>
      <c r="T119" s="35"/>
      <c r="U119" s="35"/>
      <c r="V119" s="35"/>
    </row>
    <row r="120" spans="2:22" ht="15">
      <c r="B120" s="68" t="s">
        <v>1328</v>
      </c>
      <c r="C120" s="53" t="s">
        <v>663</v>
      </c>
      <c r="D120" s="54">
        <v>1111310006</v>
      </c>
      <c r="E120" s="16" t="s">
        <v>1138</v>
      </c>
      <c r="F120" s="17">
        <v>11</v>
      </c>
      <c r="G120" s="17">
        <v>16</v>
      </c>
      <c r="H120" s="17">
        <v>10</v>
      </c>
      <c r="I120" s="3">
        <f>SUM(F120:H120)</f>
        <v>37</v>
      </c>
      <c r="J120" s="73">
        <f>IF(E120="","",RANK(I120,I$7:I$259))</f>
        <v>107</v>
      </c>
      <c r="K120" s="34"/>
      <c r="L120" s="33"/>
      <c r="M120" s="33"/>
      <c r="N120" s="34"/>
      <c r="O120" s="38"/>
      <c r="P120" s="33"/>
      <c r="Q120" s="33"/>
      <c r="R120" s="33"/>
      <c r="S120" s="33"/>
      <c r="T120" s="35"/>
      <c r="U120" s="35"/>
      <c r="V120" s="35"/>
    </row>
    <row r="121" spans="2:22" ht="15">
      <c r="B121" s="52" t="s">
        <v>60</v>
      </c>
      <c r="C121" s="53" t="s">
        <v>791</v>
      </c>
      <c r="D121" s="54">
        <v>1116980021</v>
      </c>
      <c r="E121" s="14" t="s">
        <v>1180</v>
      </c>
      <c r="F121" s="15">
        <v>13</v>
      </c>
      <c r="G121" s="15">
        <v>12</v>
      </c>
      <c r="H121" s="15">
        <v>12</v>
      </c>
      <c r="I121" s="4">
        <f>SUM(F121:H121)</f>
        <v>37</v>
      </c>
      <c r="J121" s="73">
        <f>IF(E121="","",RANK(I121,I$7:I$259))</f>
        <v>107</v>
      </c>
      <c r="K121" s="34"/>
      <c r="L121" s="33"/>
      <c r="M121" s="33"/>
      <c r="N121" s="34"/>
      <c r="O121" s="38"/>
      <c r="P121" s="33"/>
      <c r="Q121" s="33"/>
      <c r="R121" s="33"/>
      <c r="S121" s="33"/>
      <c r="T121" s="35"/>
      <c r="U121" s="35"/>
      <c r="V121" s="35"/>
    </row>
    <row r="122" spans="2:22" ht="15">
      <c r="B122" s="52" t="s">
        <v>1336</v>
      </c>
      <c r="C122" s="53" t="s">
        <v>791</v>
      </c>
      <c r="D122" s="54">
        <v>1116980032</v>
      </c>
      <c r="E122" s="16" t="s">
        <v>1185</v>
      </c>
      <c r="F122" s="17">
        <v>11</v>
      </c>
      <c r="G122" s="17">
        <v>12</v>
      </c>
      <c r="H122" s="17">
        <v>14</v>
      </c>
      <c r="I122" s="3">
        <f>SUM(F122:H122)</f>
        <v>37</v>
      </c>
      <c r="J122" s="73">
        <f>IF(E122="","",RANK(I122,I$7:I$259))</f>
        <v>107</v>
      </c>
      <c r="K122" s="34"/>
      <c r="L122" s="33"/>
      <c r="M122" s="33"/>
      <c r="N122" s="34"/>
      <c r="O122" s="38"/>
      <c r="P122" s="33"/>
      <c r="Q122" s="33"/>
      <c r="R122" s="33"/>
      <c r="S122" s="33"/>
      <c r="T122" s="35"/>
      <c r="U122" s="35"/>
      <c r="V122" s="35"/>
    </row>
    <row r="123" spans="2:22" ht="15">
      <c r="B123" s="52" t="s">
        <v>67</v>
      </c>
      <c r="C123" s="53" t="s">
        <v>792</v>
      </c>
      <c r="D123" s="54">
        <v>1117070016</v>
      </c>
      <c r="E123" s="14" t="s">
        <v>1193</v>
      </c>
      <c r="F123" s="15">
        <v>13</v>
      </c>
      <c r="G123" s="15">
        <v>12</v>
      </c>
      <c r="H123" s="15">
        <v>12</v>
      </c>
      <c r="I123" s="3">
        <f>SUM(F123:H123)</f>
        <v>37</v>
      </c>
      <c r="J123" s="73">
        <f>IF(E123="","",RANK(I123,I$7:I$259))</f>
        <v>107</v>
      </c>
      <c r="K123" s="34"/>
      <c r="L123" s="33"/>
      <c r="M123" s="33"/>
      <c r="N123" s="34"/>
      <c r="O123" s="38"/>
      <c r="P123" s="33"/>
      <c r="Q123" s="33"/>
      <c r="R123" s="33"/>
      <c r="S123" s="33"/>
      <c r="T123" s="35"/>
      <c r="U123" s="35"/>
      <c r="V123" s="35"/>
    </row>
    <row r="124" spans="2:22" ht="15">
      <c r="B124" s="52" t="s">
        <v>948</v>
      </c>
      <c r="C124" s="53" t="s">
        <v>792</v>
      </c>
      <c r="D124" s="54">
        <v>1117070029</v>
      </c>
      <c r="E124" s="14" t="s">
        <v>1200</v>
      </c>
      <c r="F124" s="15">
        <v>13</v>
      </c>
      <c r="G124" s="15">
        <v>14</v>
      </c>
      <c r="H124" s="15">
        <v>10</v>
      </c>
      <c r="I124" s="3">
        <f>SUM(F124:H124)</f>
        <v>37</v>
      </c>
      <c r="J124" s="73">
        <f>IF(E124="","",RANK(I124,I$7:I$259))</f>
        <v>107</v>
      </c>
      <c r="K124" s="34"/>
      <c r="L124" s="33"/>
      <c r="M124" s="33"/>
      <c r="N124" s="34"/>
      <c r="O124" s="38"/>
      <c r="P124" s="33"/>
      <c r="Q124" s="33"/>
      <c r="R124" s="33"/>
      <c r="S124" s="33"/>
      <c r="T124" s="35"/>
      <c r="U124" s="35"/>
      <c r="V124" s="35"/>
    </row>
    <row r="125" spans="2:22" ht="15">
      <c r="B125" s="52" t="s">
        <v>135</v>
      </c>
      <c r="C125" s="53" t="s">
        <v>694</v>
      </c>
      <c r="D125" s="54">
        <v>1117570084</v>
      </c>
      <c r="E125" s="14" t="s">
        <v>1222</v>
      </c>
      <c r="F125" s="15">
        <v>11</v>
      </c>
      <c r="G125" s="15">
        <v>9</v>
      </c>
      <c r="H125" s="15">
        <v>17</v>
      </c>
      <c r="I125" s="3">
        <f>SUM(F125:H125)</f>
        <v>37</v>
      </c>
      <c r="J125" s="73">
        <f>IF(E125="","",RANK(I125,I$7:I$259))</f>
        <v>107</v>
      </c>
      <c r="K125" s="34"/>
      <c r="L125" s="33"/>
      <c r="M125" s="33"/>
      <c r="N125" s="34"/>
      <c r="O125" s="38"/>
      <c r="P125" s="33"/>
      <c r="Q125" s="33"/>
      <c r="R125" s="33"/>
      <c r="S125" s="33"/>
      <c r="T125" s="35"/>
      <c r="U125" s="35"/>
      <c r="V125" s="35"/>
    </row>
    <row r="126" spans="2:22" ht="15">
      <c r="B126" s="52" t="s">
        <v>980</v>
      </c>
      <c r="C126" s="53" t="s">
        <v>709</v>
      </c>
      <c r="D126" s="54">
        <v>1119440034</v>
      </c>
      <c r="E126" s="14" t="s">
        <v>1235</v>
      </c>
      <c r="F126" s="15">
        <v>12</v>
      </c>
      <c r="G126" s="15">
        <v>12</v>
      </c>
      <c r="H126" s="15">
        <v>13</v>
      </c>
      <c r="I126" s="3">
        <f>SUM(F126:H126)</f>
        <v>37</v>
      </c>
      <c r="J126" s="73">
        <f>IF(E126="","",RANK(I126,I$7:I$259))</f>
        <v>107</v>
      </c>
      <c r="K126" s="34"/>
      <c r="L126" s="33"/>
      <c r="M126" s="33"/>
      <c r="N126" s="34"/>
      <c r="O126" s="38"/>
      <c r="P126" s="33"/>
      <c r="Q126" s="33"/>
      <c r="R126" s="33"/>
      <c r="S126" s="33"/>
      <c r="T126" s="35"/>
      <c r="U126" s="35"/>
      <c r="V126" s="35"/>
    </row>
    <row r="127" spans="2:22" ht="15">
      <c r="B127" s="52" t="s">
        <v>146</v>
      </c>
      <c r="C127" s="53" t="s">
        <v>715</v>
      </c>
      <c r="D127" s="54">
        <v>1119490011</v>
      </c>
      <c r="E127" s="14" t="s">
        <v>1238</v>
      </c>
      <c r="F127" s="15">
        <v>11</v>
      </c>
      <c r="G127" s="15">
        <v>13</v>
      </c>
      <c r="H127" s="15">
        <v>13</v>
      </c>
      <c r="I127" s="3">
        <f>SUM(F127:H127)</f>
        <v>37</v>
      </c>
      <c r="J127" s="73">
        <f>IF(E127="","",RANK(I127,I$7:I$259))</f>
        <v>107</v>
      </c>
      <c r="K127" s="34"/>
      <c r="L127" s="33"/>
      <c r="M127" s="33"/>
      <c r="N127" s="34"/>
      <c r="O127" s="38"/>
      <c r="P127" s="33"/>
      <c r="Q127" s="33"/>
      <c r="R127" s="33"/>
      <c r="S127" s="33"/>
      <c r="T127" s="35"/>
      <c r="U127" s="35"/>
      <c r="V127" s="35"/>
    </row>
    <row r="128" spans="2:22" ht="15">
      <c r="B128" s="52" t="s">
        <v>97</v>
      </c>
      <c r="C128" s="53" t="s">
        <v>715</v>
      </c>
      <c r="D128" s="54">
        <v>1119490020</v>
      </c>
      <c r="E128" s="14" t="s">
        <v>1242</v>
      </c>
      <c r="F128" s="15">
        <v>14</v>
      </c>
      <c r="G128" s="15">
        <v>8</v>
      </c>
      <c r="H128" s="15">
        <v>15</v>
      </c>
      <c r="I128" s="3">
        <f>SUM(F128:H128)</f>
        <v>37</v>
      </c>
      <c r="J128" s="73">
        <f>IF(E128="","",RANK(I128,I$7:I$259))</f>
        <v>107</v>
      </c>
      <c r="K128" s="34"/>
      <c r="L128" s="33"/>
      <c r="M128" s="33"/>
      <c r="N128" s="34"/>
      <c r="O128" s="38"/>
      <c r="P128" s="33"/>
      <c r="Q128" s="33"/>
      <c r="R128" s="33"/>
      <c r="S128" s="33"/>
      <c r="T128" s="35"/>
      <c r="U128" s="35"/>
      <c r="V128" s="35"/>
    </row>
    <row r="129" spans="2:22" ht="15">
      <c r="B129" s="52" t="s">
        <v>99</v>
      </c>
      <c r="C129" s="53" t="s">
        <v>797</v>
      </c>
      <c r="D129" s="54">
        <v>1120750015</v>
      </c>
      <c r="E129" s="32" t="s">
        <v>1248</v>
      </c>
      <c r="F129" s="15">
        <v>11</v>
      </c>
      <c r="G129" s="15">
        <v>13</v>
      </c>
      <c r="H129" s="15">
        <v>13</v>
      </c>
      <c r="I129" s="3">
        <f>SUM(F129:H129)</f>
        <v>37</v>
      </c>
      <c r="J129" s="73">
        <f>IF(E129="","",RANK(I129,I$7:I$259))</f>
        <v>107</v>
      </c>
      <c r="K129" s="34"/>
      <c r="L129" s="33"/>
      <c r="M129" s="33"/>
      <c r="N129" s="34"/>
      <c r="O129" s="38"/>
      <c r="P129" s="33"/>
      <c r="Q129" s="33"/>
      <c r="R129" s="33"/>
      <c r="S129" s="33"/>
      <c r="T129" s="35"/>
      <c r="U129" s="35"/>
      <c r="V129" s="35"/>
    </row>
    <row r="130" spans="2:22" ht="15">
      <c r="B130" s="52" t="s">
        <v>100</v>
      </c>
      <c r="C130" s="53" t="s">
        <v>797</v>
      </c>
      <c r="D130" s="54">
        <v>1120750017</v>
      </c>
      <c r="E130" s="14" t="s">
        <v>1249</v>
      </c>
      <c r="F130" s="15">
        <v>11</v>
      </c>
      <c r="G130" s="15">
        <v>14</v>
      </c>
      <c r="H130" s="15">
        <v>12</v>
      </c>
      <c r="I130" s="3">
        <f>SUM(F130:H130)</f>
        <v>37</v>
      </c>
      <c r="J130" s="73">
        <f>IF(E130="","",RANK(I130,I$7:I$259))</f>
        <v>107</v>
      </c>
      <c r="K130" s="34"/>
      <c r="L130" s="33"/>
      <c r="M130" s="33"/>
      <c r="N130" s="34"/>
      <c r="O130" s="38"/>
      <c r="P130" s="33"/>
      <c r="Q130" s="33"/>
      <c r="R130" s="33"/>
      <c r="S130" s="33"/>
      <c r="T130" s="35"/>
      <c r="U130" s="35"/>
      <c r="V130" s="35"/>
    </row>
    <row r="131" spans="2:22" ht="15">
      <c r="B131" s="52" t="s">
        <v>110</v>
      </c>
      <c r="C131" s="53" t="s">
        <v>176</v>
      </c>
      <c r="D131" s="54">
        <v>1121840001</v>
      </c>
      <c r="E131" s="14" t="s">
        <v>1273</v>
      </c>
      <c r="F131" s="15">
        <v>13</v>
      </c>
      <c r="G131" s="15">
        <v>12</v>
      </c>
      <c r="H131" s="15">
        <v>12</v>
      </c>
      <c r="I131" s="3">
        <f>SUM(F131:H131)</f>
        <v>37</v>
      </c>
      <c r="J131" s="73">
        <f>IF(E131="","",RANK(I131,I$7:I$259))</f>
        <v>107</v>
      </c>
      <c r="K131" s="34"/>
      <c r="L131" s="33"/>
      <c r="M131" s="33"/>
      <c r="N131" s="34"/>
      <c r="O131" s="38"/>
      <c r="P131" s="33"/>
      <c r="Q131" s="33"/>
      <c r="R131" s="33"/>
      <c r="S131" s="33"/>
      <c r="T131" s="35"/>
      <c r="U131" s="35"/>
      <c r="V131" s="35"/>
    </row>
    <row r="132" spans="2:22" ht="15">
      <c r="B132" s="52" t="s">
        <v>113</v>
      </c>
      <c r="C132" s="53" t="s">
        <v>176</v>
      </c>
      <c r="D132" s="54">
        <v>1121840008</v>
      </c>
      <c r="E132" s="14" t="s">
        <v>1277</v>
      </c>
      <c r="F132" s="15">
        <v>13</v>
      </c>
      <c r="G132" s="15">
        <v>11</v>
      </c>
      <c r="H132" s="15">
        <v>13</v>
      </c>
      <c r="I132" s="3">
        <f>SUM(F132:H132)</f>
        <v>37</v>
      </c>
      <c r="J132" s="73">
        <f>IF(E132="","",RANK(I132,I$7:I$259))</f>
        <v>107</v>
      </c>
      <c r="K132" s="34"/>
      <c r="L132" s="33"/>
      <c r="M132" s="33"/>
      <c r="N132" s="34"/>
      <c r="O132" s="38"/>
      <c r="P132" s="33"/>
      <c r="Q132" s="33"/>
      <c r="R132" s="33"/>
      <c r="S132" s="33"/>
      <c r="T132" s="35"/>
      <c r="U132" s="35"/>
      <c r="V132" s="35"/>
    </row>
    <row r="133" spans="2:22" ht="15">
      <c r="B133" s="52" t="s">
        <v>1037</v>
      </c>
      <c r="C133" s="53" t="s">
        <v>798</v>
      </c>
      <c r="D133" s="54">
        <v>1122150010</v>
      </c>
      <c r="E133" s="14" t="s">
        <v>1284</v>
      </c>
      <c r="F133" s="15">
        <v>12</v>
      </c>
      <c r="G133" s="15">
        <v>13</v>
      </c>
      <c r="H133" s="15">
        <v>12</v>
      </c>
      <c r="I133" s="3">
        <f>SUM(F133:H133)</f>
        <v>37</v>
      </c>
      <c r="J133" s="73">
        <f>IF(E133="","",RANK(I133,I$7:I$259))</f>
        <v>107</v>
      </c>
      <c r="K133" s="34"/>
      <c r="L133" s="33"/>
      <c r="M133" s="33"/>
      <c r="N133" s="34"/>
      <c r="O133" s="38"/>
      <c r="P133" s="33"/>
      <c r="Q133" s="33"/>
      <c r="R133" s="33"/>
      <c r="S133" s="33"/>
      <c r="T133" s="35"/>
      <c r="U133" s="35"/>
      <c r="V133" s="35"/>
    </row>
    <row r="134" spans="2:22" ht="15">
      <c r="B134" s="18" t="s">
        <v>13</v>
      </c>
      <c r="C134" s="20" t="s">
        <v>803</v>
      </c>
      <c r="D134" s="21">
        <v>1100000197</v>
      </c>
      <c r="E134" s="14" t="s">
        <v>1058</v>
      </c>
      <c r="F134" s="15">
        <v>11</v>
      </c>
      <c r="G134" s="15">
        <v>13</v>
      </c>
      <c r="H134" s="15">
        <v>12</v>
      </c>
      <c r="I134" s="3">
        <f>SUM(F134:H134)</f>
        <v>36</v>
      </c>
      <c r="J134" s="73">
        <f>IF(E134="","",RANK(I134,I$7:I$259))</f>
        <v>128</v>
      </c>
      <c r="K134" s="34"/>
      <c r="L134" s="33"/>
      <c r="M134" s="33"/>
      <c r="N134" s="34"/>
      <c r="O134" s="38"/>
      <c r="P134" s="33"/>
      <c r="Q134" s="33"/>
      <c r="R134" s="33"/>
      <c r="S134" s="33"/>
      <c r="T134" s="35"/>
      <c r="U134" s="35"/>
      <c r="V134" s="35"/>
    </row>
    <row r="135" spans="2:22" ht="15">
      <c r="B135" s="52" t="s">
        <v>1305</v>
      </c>
      <c r="C135" s="53" t="s">
        <v>782</v>
      </c>
      <c r="D135" s="54">
        <v>1100690303</v>
      </c>
      <c r="E135" s="14" t="s">
        <v>1062</v>
      </c>
      <c r="F135" s="15">
        <v>11</v>
      </c>
      <c r="G135" s="15">
        <v>6</v>
      </c>
      <c r="H135" s="15">
        <v>19</v>
      </c>
      <c r="I135" s="3">
        <f>SUM(F135:H135)</f>
        <v>36</v>
      </c>
      <c r="J135" s="73">
        <f>IF(E135="","",RANK(I135,I$7:I$259))</f>
        <v>128</v>
      </c>
      <c r="K135" s="34"/>
      <c r="L135" s="33"/>
      <c r="M135" s="33"/>
      <c r="N135" s="34"/>
      <c r="O135" s="38"/>
      <c r="P135" s="33"/>
      <c r="Q135" s="33"/>
      <c r="R135" s="33"/>
      <c r="S135" s="33"/>
      <c r="T135" s="35"/>
      <c r="U135" s="35"/>
      <c r="V135" s="35"/>
    </row>
    <row r="136" spans="2:22" ht="15">
      <c r="B136" s="52" t="s">
        <v>810</v>
      </c>
      <c r="C136" s="53" t="s">
        <v>617</v>
      </c>
      <c r="D136" s="54">
        <v>1102590066</v>
      </c>
      <c r="E136" s="14" t="s">
        <v>1067</v>
      </c>
      <c r="F136" s="15">
        <v>12</v>
      </c>
      <c r="G136" s="15">
        <v>11</v>
      </c>
      <c r="H136" s="15">
        <v>13</v>
      </c>
      <c r="I136" s="3">
        <f>SUM(F136:H136)</f>
        <v>36</v>
      </c>
      <c r="J136" s="73">
        <f>IF(E136="","",RANK(I136,I$7:I$259))</f>
        <v>128</v>
      </c>
      <c r="K136" s="34"/>
      <c r="L136" s="33"/>
      <c r="M136" s="33"/>
      <c r="N136" s="34"/>
      <c r="O136" s="38"/>
      <c r="P136" s="33"/>
      <c r="Q136" s="33"/>
      <c r="R136" s="33"/>
      <c r="S136" s="33"/>
      <c r="T136" s="35"/>
      <c r="U136" s="35"/>
      <c r="V136" s="35"/>
    </row>
    <row r="137" spans="2:22" ht="15">
      <c r="B137" s="52" t="s">
        <v>817</v>
      </c>
      <c r="C137" s="53" t="s">
        <v>786</v>
      </c>
      <c r="D137" s="54">
        <v>1105530197</v>
      </c>
      <c r="E137" s="14" t="s">
        <v>1078</v>
      </c>
      <c r="F137" s="15">
        <v>11</v>
      </c>
      <c r="G137" s="15">
        <v>12</v>
      </c>
      <c r="H137" s="15">
        <v>13</v>
      </c>
      <c r="I137" s="3">
        <f>SUM(F137:H137)</f>
        <v>36</v>
      </c>
      <c r="J137" s="73">
        <f>IF(E137="","",RANK(I137,I$7:I$259))</f>
        <v>128</v>
      </c>
      <c r="K137" s="34"/>
      <c r="L137" s="33"/>
      <c r="M137" s="33"/>
      <c r="N137" s="34"/>
      <c r="O137" s="38"/>
      <c r="P137" s="33"/>
      <c r="Q137" s="33"/>
      <c r="R137" s="33"/>
      <c r="S137" s="33"/>
      <c r="T137" s="35"/>
      <c r="U137" s="35"/>
      <c r="V137" s="35"/>
    </row>
    <row r="138" spans="2:22" ht="15">
      <c r="B138" s="52" t="s">
        <v>1317</v>
      </c>
      <c r="C138" s="53" t="s">
        <v>786</v>
      </c>
      <c r="D138" s="54">
        <v>1105530219</v>
      </c>
      <c r="E138" s="14" t="s">
        <v>1081</v>
      </c>
      <c r="F138" s="15">
        <v>12</v>
      </c>
      <c r="G138" s="15">
        <v>11</v>
      </c>
      <c r="H138" s="15">
        <v>13</v>
      </c>
      <c r="I138" s="3">
        <f>SUM(F138:H138)</f>
        <v>36</v>
      </c>
      <c r="J138" s="73">
        <f>IF(E138="","",RANK(I138,I$7:I$259))</f>
        <v>128</v>
      </c>
      <c r="K138" s="34"/>
      <c r="L138" s="33"/>
      <c r="M138" s="33"/>
      <c r="N138" s="34"/>
      <c r="O138" s="38"/>
      <c r="P138" s="33"/>
      <c r="Q138" s="33"/>
      <c r="R138" s="33"/>
      <c r="S138" s="33"/>
      <c r="T138" s="35"/>
      <c r="U138" s="35"/>
      <c r="V138" s="35"/>
    </row>
    <row r="139" spans="2:22" ht="15">
      <c r="B139" s="52" t="s">
        <v>847</v>
      </c>
      <c r="C139" s="53" t="s">
        <v>643</v>
      </c>
      <c r="D139" s="54">
        <v>1108830113</v>
      </c>
      <c r="E139" s="14" t="s">
        <v>1107</v>
      </c>
      <c r="F139" s="15">
        <v>14</v>
      </c>
      <c r="G139" s="15">
        <v>11</v>
      </c>
      <c r="H139" s="15">
        <v>11</v>
      </c>
      <c r="I139" s="3">
        <f>SUM(F139:H139)</f>
        <v>36</v>
      </c>
      <c r="J139" s="73">
        <f>IF(E139="","",RANK(I139,I$7:I$259))</f>
        <v>128</v>
      </c>
      <c r="K139" s="34"/>
      <c r="L139" s="33"/>
      <c r="M139" s="33"/>
      <c r="N139" s="34"/>
      <c r="O139" s="38"/>
      <c r="P139" s="33"/>
      <c r="Q139" s="33"/>
      <c r="R139" s="33"/>
      <c r="S139" s="33"/>
      <c r="T139" s="35"/>
      <c r="U139" s="35"/>
      <c r="V139" s="35"/>
    </row>
    <row r="140" spans="2:22" ht="15">
      <c r="B140" s="68" t="s">
        <v>1327</v>
      </c>
      <c r="C140" s="70" t="s">
        <v>652</v>
      </c>
      <c r="D140" s="54">
        <v>1110550282</v>
      </c>
      <c r="E140" s="14" t="s">
        <v>1137</v>
      </c>
      <c r="F140" s="15">
        <v>12</v>
      </c>
      <c r="G140" s="15">
        <v>11</v>
      </c>
      <c r="H140" s="15">
        <v>13</v>
      </c>
      <c r="I140" s="3">
        <f>SUM(F140:H140)</f>
        <v>36</v>
      </c>
      <c r="J140" s="73">
        <f>IF(E140="","",RANK(I140,I$7:I$259))</f>
        <v>128</v>
      </c>
      <c r="K140" s="34"/>
      <c r="L140" s="33"/>
      <c r="M140" s="33"/>
      <c r="N140" s="34"/>
      <c r="O140" s="38"/>
      <c r="P140" s="33"/>
      <c r="Q140" s="33"/>
      <c r="R140" s="33"/>
      <c r="S140" s="33"/>
      <c r="T140" s="35"/>
      <c r="U140" s="35"/>
      <c r="V140" s="35"/>
    </row>
    <row r="141" spans="2:22" ht="15">
      <c r="B141" s="52" t="s">
        <v>40</v>
      </c>
      <c r="C141" s="53" t="s">
        <v>663</v>
      </c>
      <c r="D141" s="54">
        <v>1111310030</v>
      </c>
      <c r="E141" s="14" t="s">
        <v>1139</v>
      </c>
      <c r="F141" s="15">
        <v>12</v>
      </c>
      <c r="G141" s="15">
        <v>13</v>
      </c>
      <c r="H141" s="15">
        <v>11</v>
      </c>
      <c r="I141" s="3">
        <f>SUM(F141:H141)</f>
        <v>36</v>
      </c>
      <c r="J141" s="73">
        <f>IF(E141="","",RANK(I141,I$7:I$259))</f>
        <v>128</v>
      </c>
      <c r="K141" s="34"/>
      <c r="L141" s="33"/>
      <c r="M141" s="33"/>
      <c r="N141" s="34"/>
      <c r="O141" s="38"/>
      <c r="P141" s="33"/>
      <c r="Q141" s="33"/>
      <c r="R141" s="33"/>
      <c r="S141" s="33"/>
      <c r="T141" s="35"/>
      <c r="U141" s="35"/>
      <c r="V141" s="35"/>
    </row>
    <row r="142" spans="2:22" ht="15">
      <c r="B142" s="52" t="s">
        <v>45</v>
      </c>
      <c r="C142" s="53" t="s">
        <v>663</v>
      </c>
      <c r="D142" s="54">
        <v>1111310110</v>
      </c>
      <c r="E142" s="14" t="s">
        <v>1146</v>
      </c>
      <c r="F142" s="15">
        <v>11</v>
      </c>
      <c r="G142" s="15">
        <v>13</v>
      </c>
      <c r="H142" s="15">
        <v>12</v>
      </c>
      <c r="I142" s="3">
        <f>SUM(F142:H142)</f>
        <v>36</v>
      </c>
      <c r="J142" s="73">
        <f>IF(E142="","",RANK(I142,I$7:I$259))</f>
        <v>128</v>
      </c>
      <c r="K142" s="34"/>
      <c r="L142" s="33"/>
      <c r="M142" s="33"/>
      <c r="N142" s="34"/>
      <c r="O142" s="38"/>
      <c r="P142" s="33"/>
      <c r="Q142" s="33"/>
      <c r="R142" s="33"/>
      <c r="S142" s="33"/>
      <c r="T142" s="35"/>
      <c r="U142" s="35"/>
      <c r="V142" s="35"/>
    </row>
    <row r="143" spans="2:22" ht="15">
      <c r="B143" s="52" t="s">
        <v>901</v>
      </c>
      <c r="C143" s="53" t="s">
        <v>663</v>
      </c>
      <c r="D143" s="54">
        <v>1111310148</v>
      </c>
      <c r="E143" s="14" t="s">
        <v>1154</v>
      </c>
      <c r="F143" s="15">
        <v>11</v>
      </c>
      <c r="G143" s="15">
        <v>12</v>
      </c>
      <c r="H143" s="15">
        <v>13</v>
      </c>
      <c r="I143" s="3">
        <f>SUM(F143:H143)</f>
        <v>36</v>
      </c>
      <c r="J143" s="73">
        <f>IF(E143="","",RANK(I143,I$7:I$259))</f>
        <v>128</v>
      </c>
      <c r="K143" s="34"/>
      <c r="L143" s="33"/>
      <c r="M143" s="33"/>
      <c r="N143" s="34"/>
      <c r="O143" s="38"/>
      <c r="P143" s="33"/>
      <c r="Q143" s="33"/>
      <c r="R143" s="33"/>
      <c r="S143" s="33"/>
      <c r="T143" s="35"/>
      <c r="U143" s="35"/>
      <c r="V143" s="35"/>
    </row>
    <row r="144" spans="2:22" ht="15">
      <c r="B144" s="52" t="s">
        <v>918</v>
      </c>
      <c r="C144" s="53" t="s">
        <v>672</v>
      </c>
      <c r="D144" s="54">
        <v>1114030174</v>
      </c>
      <c r="E144" s="14" t="s">
        <v>1168</v>
      </c>
      <c r="F144" s="15">
        <v>11</v>
      </c>
      <c r="G144" s="15">
        <v>11</v>
      </c>
      <c r="H144" s="15">
        <v>14</v>
      </c>
      <c r="I144" s="3">
        <f>SUM(F144:H144)</f>
        <v>36</v>
      </c>
      <c r="J144" s="73">
        <f>IF(E144="","",RANK(I144,I$7:I$259))</f>
        <v>128</v>
      </c>
      <c r="K144" s="34"/>
      <c r="L144" s="33"/>
      <c r="M144" s="33"/>
      <c r="N144" s="34"/>
      <c r="O144" s="38"/>
      <c r="P144" s="33"/>
      <c r="Q144" s="33"/>
      <c r="R144" s="33"/>
      <c r="S144" s="33"/>
      <c r="T144" s="35"/>
      <c r="U144" s="35"/>
      <c r="V144" s="35"/>
    </row>
    <row r="145" spans="2:22" ht="15">
      <c r="B145" s="52" t="s">
        <v>63</v>
      </c>
      <c r="C145" s="53" t="s">
        <v>791</v>
      </c>
      <c r="D145" s="54">
        <v>1116980033</v>
      </c>
      <c r="E145" s="14" t="s">
        <v>1186</v>
      </c>
      <c r="F145" s="15">
        <v>13</v>
      </c>
      <c r="G145" s="15">
        <v>12</v>
      </c>
      <c r="H145" s="15">
        <v>11</v>
      </c>
      <c r="I145" s="3">
        <f>SUM(F145:H145)</f>
        <v>36</v>
      </c>
      <c r="J145" s="73">
        <f>IF(E145="","",RANK(I145,I$7:I$259))</f>
        <v>128</v>
      </c>
      <c r="K145" s="34"/>
      <c r="L145" s="33"/>
      <c r="M145" s="33"/>
      <c r="N145" s="34"/>
      <c r="O145" s="38"/>
      <c r="P145" s="33"/>
      <c r="Q145" s="33"/>
      <c r="R145" s="33"/>
      <c r="S145" s="33"/>
      <c r="T145" s="35"/>
      <c r="U145" s="35"/>
      <c r="V145" s="35"/>
    </row>
    <row r="146" spans="2:22" ht="15">
      <c r="B146" s="52" t="s">
        <v>71</v>
      </c>
      <c r="C146" s="53" t="s">
        <v>792</v>
      </c>
      <c r="D146" s="54">
        <v>1117070023</v>
      </c>
      <c r="E146" s="14" t="s">
        <v>1197</v>
      </c>
      <c r="F146" s="15">
        <v>13</v>
      </c>
      <c r="G146" s="15">
        <v>11</v>
      </c>
      <c r="H146" s="15">
        <v>12</v>
      </c>
      <c r="I146" s="3">
        <f>SUM(F146:H146)</f>
        <v>36</v>
      </c>
      <c r="J146" s="73">
        <f>IF(E146="","",RANK(I146,I$7:I$259))</f>
        <v>128</v>
      </c>
      <c r="K146" s="34"/>
      <c r="L146" s="33"/>
      <c r="M146" s="33"/>
      <c r="N146" s="34"/>
      <c r="O146" s="38"/>
      <c r="P146" s="33"/>
      <c r="Q146" s="33"/>
      <c r="R146" s="33"/>
      <c r="S146" s="33"/>
      <c r="T146" s="35"/>
      <c r="U146" s="35"/>
      <c r="V146" s="35"/>
    </row>
    <row r="147" spans="2:22" ht="15">
      <c r="B147" s="52" t="s">
        <v>172</v>
      </c>
      <c r="C147" s="53" t="s">
        <v>689</v>
      </c>
      <c r="D147" s="54">
        <v>1117540039</v>
      </c>
      <c r="E147" s="14" t="s">
        <v>1212</v>
      </c>
      <c r="F147" s="15">
        <v>13</v>
      </c>
      <c r="G147" s="15">
        <v>8</v>
      </c>
      <c r="H147" s="15">
        <v>15</v>
      </c>
      <c r="I147" s="3">
        <f>SUM(F147:H147)</f>
        <v>36</v>
      </c>
      <c r="J147" s="73">
        <f>IF(E147="","",RANK(I147,I$7:I$259))</f>
        <v>128</v>
      </c>
      <c r="K147" s="34"/>
      <c r="L147" s="33"/>
      <c r="M147" s="33"/>
      <c r="N147" s="34"/>
      <c r="O147" s="38"/>
      <c r="P147" s="33"/>
      <c r="Q147" s="33"/>
      <c r="R147" s="33"/>
      <c r="S147" s="33"/>
      <c r="T147" s="35"/>
      <c r="U147" s="35"/>
      <c r="V147" s="35"/>
    </row>
    <row r="148" spans="2:22" ht="15">
      <c r="B148" s="52" t="s">
        <v>963</v>
      </c>
      <c r="C148" s="53" t="s">
        <v>694</v>
      </c>
      <c r="D148" s="54">
        <v>1117570002</v>
      </c>
      <c r="E148" s="14" t="s">
        <v>1214</v>
      </c>
      <c r="F148" s="15">
        <v>14</v>
      </c>
      <c r="G148" s="15">
        <v>11</v>
      </c>
      <c r="H148" s="15">
        <v>11</v>
      </c>
      <c r="I148" s="3">
        <f>SUM(F148:H148)</f>
        <v>36</v>
      </c>
      <c r="J148" s="73">
        <f>IF(E148="","",RANK(I148,I$7:I$259))</f>
        <v>128</v>
      </c>
      <c r="K148" s="34"/>
      <c r="L148" s="33"/>
      <c r="M148" s="33"/>
      <c r="N148" s="34"/>
      <c r="O148" s="38"/>
      <c r="P148" s="33"/>
      <c r="Q148" s="33"/>
      <c r="R148" s="33"/>
      <c r="S148" s="33"/>
      <c r="T148" s="35"/>
      <c r="U148" s="35"/>
      <c r="V148" s="35"/>
    </row>
    <row r="149" spans="2:22" ht="15">
      <c r="B149" s="52" t="s">
        <v>32</v>
      </c>
      <c r="C149" s="53" t="s">
        <v>694</v>
      </c>
      <c r="D149" s="54">
        <v>1117570047</v>
      </c>
      <c r="E149" s="14" t="s">
        <v>1217</v>
      </c>
      <c r="F149" s="15">
        <v>12</v>
      </c>
      <c r="G149" s="15">
        <v>10</v>
      </c>
      <c r="H149" s="15">
        <v>14</v>
      </c>
      <c r="I149" s="3">
        <f>SUM(F149:H149)</f>
        <v>36</v>
      </c>
      <c r="J149" s="73">
        <f>IF(E149="","",RANK(I149,I$7:I$259))</f>
        <v>128</v>
      </c>
      <c r="K149" s="34"/>
      <c r="L149" s="33"/>
      <c r="M149" s="33"/>
      <c r="N149" s="34"/>
      <c r="O149" s="38"/>
      <c r="P149" s="33"/>
      <c r="Q149" s="33"/>
      <c r="R149" s="33"/>
      <c r="S149" s="33"/>
      <c r="T149" s="35"/>
      <c r="U149" s="35"/>
      <c r="V149" s="35"/>
    </row>
    <row r="150" spans="2:22" ht="15">
      <c r="B150" s="52" t="s">
        <v>89</v>
      </c>
      <c r="C150" s="53" t="s">
        <v>794</v>
      </c>
      <c r="D150" s="54">
        <v>1118930031</v>
      </c>
      <c r="E150" s="14" t="s">
        <v>1185</v>
      </c>
      <c r="F150" s="15">
        <v>12</v>
      </c>
      <c r="G150" s="15">
        <v>12</v>
      </c>
      <c r="H150" s="15">
        <v>12</v>
      </c>
      <c r="I150" s="3">
        <f>SUM(F150:H150)</f>
        <v>36</v>
      </c>
      <c r="J150" s="73">
        <f>IF(E150="","",RANK(I150,I$7:I$259))</f>
        <v>128</v>
      </c>
      <c r="K150" s="34"/>
      <c r="L150" s="33"/>
      <c r="M150" s="33"/>
      <c r="N150" s="34"/>
      <c r="O150" s="38"/>
      <c r="P150" s="33"/>
      <c r="Q150" s="33"/>
      <c r="R150" s="33"/>
      <c r="S150" s="33"/>
      <c r="T150" s="35"/>
      <c r="U150" s="35"/>
      <c r="V150" s="35"/>
    </row>
    <row r="151" spans="2:22" ht="15">
      <c r="B151" s="52" t="s">
        <v>90</v>
      </c>
      <c r="C151" s="53" t="s">
        <v>794</v>
      </c>
      <c r="D151" s="54">
        <v>1118930046</v>
      </c>
      <c r="E151" s="14" t="s">
        <v>1228</v>
      </c>
      <c r="F151" s="15">
        <v>11</v>
      </c>
      <c r="G151" s="15">
        <v>14</v>
      </c>
      <c r="H151" s="15">
        <v>11</v>
      </c>
      <c r="I151" s="3">
        <f>SUM(F151:H151)</f>
        <v>36</v>
      </c>
      <c r="J151" s="73">
        <f>IF(E151="","",RANK(I151,I$7:I$259))</f>
        <v>128</v>
      </c>
      <c r="K151" s="34"/>
      <c r="L151" s="33"/>
      <c r="M151" s="33"/>
      <c r="N151" s="34"/>
      <c r="O151" s="38"/>
      <c r="P151" s="33"/>
      <c r="Q151" s="33"/>
      <c r="R151" s="33"/>
      <c r="S151" s="33"/>
      <c r="T151" s="35"/>
      <c r="U151" s="35"/>
      <c r="V151" s="35"/>
    </row>
    <row r="152" spans="2:22" ht="15">
      <c r="B152" s="52" t="s">
        <v>92</v>
      </c>
      <c r="C152" s="53" t="s">
        <v>794</v>
      </c>
      <c r="D152" s="54">
        <v>1118930052</v>
      </c>
      <c r="E152" s="14" t="s">
        <v>1231</v>
      </c>
      <c r="F152" s="15">
        <v>11</v>
      </c>
      <c r="G152" s="15">
        <v>14</v>
      </c>
      <c r="H152" s="15">
        <v>11</v>
      </c>
      <c r="I152" s="3">
        <f>SUM(F152:H152)</f>
        <v>36</v>
      </c>
      <c r="J152" s="73">
        <f>IF(E152="","",RANK(I152,I$7:I$259))</f>
        <v>128</v>
      </c>
      <c r="K152" s="34"/>
      <c r="L152" s="33"/>
      <c r="M152" s="33"/>
      <c r="N152" s="34"/>
      <c r="O152" s="38"/>
      <c r="P152" s="33"/>
      <c r="Q152" s="33"/>
      <c r="R152" s="33"/>
      <c r="S152" s="33"/>
      <c r="T152" s="35"/>
      <c r="U152" s="35"/>
      <c r="V152" s="35"/>
    </row>
    <row r="153" spans="2:22" ht="15">
      <c r="B153" s="52" t="s">
        <v>167</v>
      </c>
      <c r="C153" s="53" t="s">
        <v>797</v>
      </c>
      <c r="D153" s="54">
        <v>1120750024</v>
      </c>
      <c r="E153" s="14" t="s">
        <v>1252</v>
      </c>
      <c r="F153" s="15">
        <v>13</v>
      </c>
      <c r="G153" s="15">
        <v>11</v>
      </c>
      <c r="H153" s="15">
        <v>12</v>
      </c>
      <c r="I153" s="3">
        <f>SUM(F153:H153)</f>
        <v>36</v>
      </c>
      <c r="J153" s="73">
        <f>IF(E153="","",RANK(I153,I$7:I$259))</f>
        <v>128</v>
      </c>
      <c r="K153" s="34"/>
      <c r="L153" s="33"/>
      <c r="M153" s="33"/>
      <c r="N153" s="34"/>
      <c r="O153" s="38"/>
      <c r="P153" s="33"/>
      <c r="Q153" s="33"/>
      <c r="R153" s="33"/>
      <c r="S153" s="33"/>
      <c r="T153" s="35"/>
      <c r="U153" s="35"/>
      <c r="V153" s="35"/>
    </row>
    <row r="154" spans="2:22" ht="15">
      <c r="B154" s="52" t="s">
        <v>105</v>
      </c>
      <c r="C154" s="53" t="s">
        <v>732</v>
      </c>
      <c r="D154" s="54">
        <v>1121100011</v>
      </c>
      <c r="E154" s="14" t="s">
        <v>1262</v>
      </c>
      <c r="F154" s="15">
        <v>12</v>
      </c>
      <c r="G154" s="15">
        <v>13</v>
      </c>
      <c r="H154" s="15">
        <v>11</v>
      </c>
      <c r="I154" s="3">
        <f>SUM(F154:H154)</f>
        <v>36</v>
      </c>
      <c r="J154" s="73">
        <f>IF(E154="","",RANK(I154,I$7:I$259))</f>
        <v>128</v>
      </c>
      <c r="K154" s="34"/>
      <c r="L154" s="33"/>
      <c r="M154" s="33"/>
      <c r="N154" s="34"/>
      <c r="O154" s="38"/>
      <c r="P154" s="33"/>
      <c r="Q154" s="33"/>
      <c r="R154" s="33"/>
      <c r="S154" s="33"/>
      <c r="T154" s="35"/>
      <c r="U154" s="35"/>
      <c r="V154" s="35"/>
    </row>
    <row r="155" spans="2:22" ht="15">
      <c r="B155" s="52" t="s">
        <v>109</v>
      </c>
      <c r="C155" s="53" t="s">
        <v>732</v>
      </c>
      <c r="D155" s="54">
        <v>1121100028</v>
      </c>
      <c r="E155" s="14" t="s">
        <v>1267</v>
      </c>
      <c r="F155" s="15">
        <v>11</v>
      </c>
      <c r="G155" s="15">
        <v>12</v>
      </c>
      <c r="H155" s="15">
        <v>13</v>
      </c>
      <c r="I155" s="3">
        <f>SUM(F155:H155)</f>
        <v>36</v>
      </c>
      <c r="J155" s="73">
        <f>IF(E155="","",RANK(I155,I$7:I$259))</f>
        <v>128</v>
      </c>
      <c r="K155" s="34"/>
      <c r="L155" s="33"/>
      <c r="M155" s="33"/>
      <c r="N155" s="34"/>
      <c r="O155" s="38"/>
      <c r="P155" s="33"/>
      <c r="Q155" s="33"/>
      <c r="R155" s="33"/>
      <c r="S155" s="33"/>
      <c r="T155" s="35"/>
      <c r="U155" s="35"/>
      <c r="V155" s="35"/>
    </row>
    <row r="156" spans="2:22" ht="15">
      <c r="B156" s="52" t="s">
        <v>175</v>
      </c>
      <c r="C156" s="53" t="s">
        <v>176</v>
      </c>
      <c r="D156" s="54">
        <v>1121840004</v>
      </c>
      <c r="E156" s="14" t="s">
        <v>1275</v>
      </c>
      <c r="F156" s="15">
        <v>12</v>
      </c>
      <c r="G156" s="15">
        <v>12</v>
      </c>
      <c r="H156" s="15">
        <v>12</v>
      </c>
      <c r="I156" s="3">
        <f>SUM(F156:H156)</f>
        <v>36</v>
      </c>
      <c r="J156" s="73">
        <f>IF(E156="","",RANK(I156,I$7:I$259))</f>
        <v>128</v>
      </c>
      <c r="K156" s="34"/>
      <c r="L156" s="33"/>
      <c r="M156" s="33"/>
      <c r="N156" s="34"/>
      <c r="O156" s="38"/>
      <c r="P156" s="33"/>
      <c r="Q156" s="33"/>
      <c r="R156" s="33"/>
      <c r="S156" s="33"/>
      <c r="T156" s="35"/>
      <c r="U156" s="35"/>
      <c r="V156" s="35"/>
    </row>
    <row r="157" spans="2:22" ht="15">
      <c r="B157" s="52" t="s">
        <v>170</v>
      </c>
      <c r="C157" s="53" t="s">
        <v>176</v>
      </c>
      <c r="D157" s="54">
        <v>1121840013</v>
      </c>
      <c r="E157" s="14" t="s">
        <v>1279</v>
      </c>
      <c r="F157" s="15">
        <v>13</v>
      </c>
      <c r="G157" s="15">
        <v>12</v>
      </c>
      <c r="H157" s="15">
        <v>11</v>
      </c>
      <c r="I157" s="3">
        <f>SUM(F157:H157)</f>
        <v>36</v>
      </c>
      <c r="J157" s="73">
        <f>IF(E157="","",RANK(I157,I$7:I$259))</f>
        <v>128</v>
      </c>
      <c r="K157" s="34"/>
      <c r="L157" s="33"/>
      <c r="M157" s="33"/>
      <c r="N157" s="34"/>
      <c r="O157" s="38"/>
      <c r="P157" s="33"/>
      <c r="Q157" s="33"/>
      <c r="R157" s="33"/>
      <c r="S157" s="33"/>
      <c r="T157" s="35"/>
      <c r="U157" s="35"/>
      <c r="V157" s="35"/>
    </row>
    <row r="158" spans="2:22" ht="15">
      <c r="B158" s="52" t="s">
        <v>166</v>
      </c>
      <c r="C158" s="53" t="s">
        <v>176</v>
      </c>
      <c r="D158" s="54">
        <v>1121840017</v>
      </c>
      <c r="E158" s="14" t="s">
        <v>1280</v>
      </c>
      <c r="F158" s="15">
        <v>12</v>
      </c>
      <c r="G158" s="15">
        <v>13</v>
      </c>
      <c r="H158" s="15">
        <v>11</v>
      </c>
      <c r="I158" s="3">
        <f>SUM(F158:H158)</f>
        <v>36</v>
      </c>
      <c r="J158" s="73">
        <f>IF(E158="","",RANK(I158,I$7:I$259))</f>
        <v>128</v>
      </c>
      <c r="K158" s="34"/>
      <c r="L158" s="33"/>
      <c r="M158" s="33"/>
      <c r="N158" s="34"/>
      <c r="O158" s="38"/>
      <c r="P158" s="33"/>
      <c r="Q158" s="33"/>
      <c r="R158" s="33"/>
      <c r="S158" s="33"/>
      <c r="T158" s="35"/>
      <c r="U158" s="35"/>
      <c r="V158" s="35"/>
    </row>
    <row r="159" spans="2:22" ht="15">
      <c r="B159" s="52" t="s">
        <v>1347</v>
      </c>
      <c r="C159" s="53" t="s">
        <v>176</v>
      </c>
      <c r="D159" s="54">
        <v>1121840018</v>
      </c>
      <c r="E159" s="14" t="s">
        <v>1281</v>
      </c>
      <c r="F159" s="15">
        <v>11</v>
      </c>
      <c r="G159" s="15">
        <v>12</v>
      </c>
      <c r="H159" s="15">
        <v>13</v>
      </c>
      <c r="I159" s="3">
        <f>SUM(F159:H159)</f>
        <v>36</v>
      </c>
      <c r="J159" s="73">
        <f>IF(E159="","",RANK(I159,I$7:I$259))</f>
        <v>128</v>
      </c>
      <c r="K159" s="34"/>
      <c r="L159" s="33"/>
      <c r="M159" s="33"/>
      <c r="N159" s="34"/>
      <c r="O159" s="38"/>
      <c r="P159" s="33"/>
      <c r="Q159" s="33"/>
      <c r="R159" s="33"/>
      <c r="S159" s="33"/>
      <c r="T159" s="35"/>
      <c r="U159" s="35"/>
      <c r="V159" s="35"/>
    </row>
    <row r="160" spans="2:22" ht="15">
      <c r="B160" s="52" t="s">
        <v>157</v>
      </c>
      <c r="C160" s="53" t="s">
        <v>765</v>
      </c>
      <c r="D160" s="54">
        <v>1122550022</v>
      </c>
      <c r="E160" s="14" t="s">
        <v>1301</v>
      </c>
      <c r="F160" s="15">
        <v>11</v>
      </c>
      <c r="G160" s="15">
        <v>12</v>
      </c>
      <c r="H160" s="15">
        <v>13</v>
      </c>
      <c r="I160" s="3">
        <f>SUM(F160:H160)</f>
        <v>36</v>
      </c>
      <c r="J160" s="73">
        <f>IF(E160="","",RANK(I160,I$7:I$259))</f>
        <v>128</v>
      </c>
      <c r="K160" s="34"/>
      <c r="L160" s="33"/>
      <c r="M160" s="33"/>
      <c r="N160" s="34"/>
      <c r="O160" s="38"/>
      <c r="P160" s="33"/>
      <c r="Q160" s="33"/>
      <c r="R160" s="33"/>
      <c r="S160" s="33"/>
      <c r="T160" s="35"/>
      <c r="U160" s="35"/>
      <c r="V160" s="35"/>
    </row>
    <row r="161" spans="2:22" ht="15">
      <c r="B161" s="52" t="s">
        <v>822</v>
      </c>
      <c r="C161" s="53" t="s">
        <v>786</v>
      </c>
      <c r="D161" s="54">
        <v>1105530220</v>
      </c>
      <c r="E161" s="14" t="s">
        <v>1082</v>
      </c>
      <c r="F161" s="15">
        <v>12</v>
      </c>
      <c r="G161" s="15">
        <v>10</v>
      </c>
      <c r="H161" s="15">
        <v>13</v>
      </c>
      <c r="I161" s="3">
        <f>SUM(F161:H161)</f>
        <v>35</v>
      </c>
      <c r="J161" s="73">
        <f>IF(E161="","",RANK(I161,I$7:I$259))</f>
        <v>155</v>
      </c>
      <c r="K161" s="34"/>
      <c r="L161" s="33"/>
      <c r="M161" s="33"/>
      <c r="N161" s="34"/>
      <c r="O161" s="38"/>
      <c r="P161" s="33"/>
      <c r="Q161" s="33"/>
      <c r="R161" s="33"/>
      <c r="S161" s="33"/>
      <c r="T161" s="35"/>
      <c r="U161" s="35"/>
      <c r="V161" s="35"/>
    </row>
    <row r="162" spans="2:22" ht="15">
      <c r="B162" s="52" t="s">
        <v>21</v>
      </c>
      <c r="C162" s="53" t="s">
        <v>638</v>
      </c>
      <c r="D162" s="54">
        <v>1106200026</v>
      </c>
      <c r="E162" s="14" t="s">
        <v>1093</v>
      </c>
      <c r="F162" s="15">
        <v>12</v>
      </c>
      <c r="G162" s="15">
        <v>11</v>
      </c>
      <c r="H162" s="15">
        <v>12</v>
      </c>
      <c r="I162" s="3">
        <f>SUM(F162:H162)</f>
        <v>35</v>
      </c>
      <c r="J162" s="73">
        <f>IF(E162="","",RANK(I162,I$7:I$259))</f>
        <v>155</v>
      </c>
      <c r="K162" s="34"/>
      <c r="L162" s="33"/>
      <c r="M162" s="33"/>
      <c r="N162" s="34"/>
      <c r="O162" s="38"/>
      <c r="P162" s="33"/>
      <c r="Q162" s="33"/>
      <c r="R162" s="33"/>
      <c r="S162" s="33"/>
      <c r="T162" s="35"/>
      <c r="U162" s="35"/>
      <c r="V162" s="35"/>
    </row>
    <row r="163" spans="2:22" ht="15">
      <c r="B163" s="52" t="s">
        <v>43</v>
      </c>
      <c r="C163" s="53" t="s">
        <v>663</v>
      </c>
      <c r="D163" s="54">
        <v>1111310078</v>
      </c>
      <c r="E163" s="14" t="s">
        <v>1142</v>
      </c>
      <c r="F163" s="15">
        <v>12</v>
      </c>
      <c r="G163" s="15">
        <v>10</v>
      </c>
      <c r="H163" s="15">
        <v>13</v>
      </c>
      <c r="I163" s="3">
        <f>SUM(F163:H163)</f>
        <v>35</v>
      </c>
      <c r="J163" s="73">
        <f>IF(E163="","",RANK(I163,I$7:I$259))</f>
        <v>155</v>
      </c>
      <c r="K163" s="34"/>
      <c r="L163" s="33"/>
      <c r="M163" s="33"/>
      <c r="N163" s="34"/>
      <c r="O163" s="38"/>
      <c r="P163" s="33"/>
      <c r="Q163" s="33"/>
      <c r="R163" s="33"/>
      <c r="S163" s="33"/>
      <c r="T163" s="35"/>
      <c r="U163" s="35"/>
      <c r="V163" s="35"/>
    </row>
    <row r="164" spans="2:22" ht="15">
      <c r="B164" s="52" t="s">
        <v>903</v>
      </c>
      <c r="C164" s="53" t="s">
        <v>663</v>
      </c>
      <c r="D164" s="54">
        <v>1111310149</v>
      </c>
      <c r="E164" s="14" t="s">
        <v>1155</v>
      </c>
      <c r="F164" s="15">
        <v>13</v>
      </c>
      <c r="G164" s="15">
        <v>9</v>
      </c>
      <c r="H164" s="15">
        <v>13</v>
      </c>
      <c r="I164" s="3">
        <f>SUM(F164:H164)</f>
        <v>35</v>
      </c>
      <c r="J164" s="73">
        <f>IF(E164="","",RANK(I164,I$7:I$259))</f>
        <v>155</v>
      </c>
      <c r="K164" s="34"/>
      <c r="L164" s="33"/>
      <c r="M164" s="33"/>
      <c r="N164" s="34"/>
      <c r="O164" s="38"/>
      <c r="P164" s="33"/>
      <c r="Q164" s="33"/>
      <c r="R164" s="33"/>
      <c r="S164" s="33"/>
      <c r="T164" s="35"/>
      <c r="U164" s="35"/>
      <c r="V164" s="35"/>
    </row>
    <row r="165" spans="2:22" ht="15">
      <c r="B165" s="52" t="s">
        <v>905</v>
      </c>
      <c r="C165" s="53" t="s">
        <v>663</v>
      </c>
      <c r="D165" s="54">
        <v>1111310151</v>
      </c>
      <c r="E165" s="14" t="s">
        <v>1156</v>
      </c>
      <c r="F165" s="15">
        <v>14</v>
      </c>
      <c r="G165" s="15">
        <v>10</v>
      </c>
      <c r="H165" s="15">
        <v>11</v>
      </c>
      <c r="I165" s="3">
        <f>SUM(F165:H165)</f>
        <v>35</v>
      </c>
      <c r="J165" s="73">
        <f>IF(E165="","",RANK(I165,I$7:I$259))</f>
        <v>155</v>
      </c>
      <c r="K165" s="34"/>
      <c r="L165" s="33"/>
      <c r="M165" s="33"/>
      <c r="N165" s="34"/>
      <c r="O165" s="38"/>
      <c r="P165" s="33"/>
      <c r="Q165" s="33"/>
      <c r="R165" s="33"/>
      <c r="S165" s="33"/>
      <c r="T165" s="35"/>
      <c r="U165" s="35"/>
      <c r="V165" s="35"/>
    </row>
    <row r="166" spans="2:22" ht="15">
      <c r="B166" s="52" t="s">
        <v>53</v>
      </c>
      <c r="C166" s="53" t="s">
        <v>672</v>
      </c>
      <c r="D166" s="54">
        <v>1114030151</v>
      </c>
      <c r="E166" s="14" t="s">
        <v>1161</v>
      </c>
      <c r="F166" s="15">
        <v>11</v>
      </c>
      <c r="G166" s="15">
        <v>12</v>
      </c>
      <c r="H166" s="15">
        <v>12</v>
      </c>
      <c r="I166" s="3">
        <f>SUM(F166:H166)</f>
        <v>35</v>
      </c>
      <c r="J166" s="73">
        <f>IF(E166="","",RANK(I166,I$7:I$259))</f>
        <v>155</v>
      </c>
      <c r="K166" s="34"/>
      <c r="L166" s="33"/>
      <c r="M166" s="33"/>
      <c r="N166" s="34"/>
      <c r="O166" s="38"/>
      <c r="P166" s="33"/>
      <c r="Q166" s="33"/>
      <c r="R166" s="33"/>
      <c r="S166" s="33"/>
      <c r="T166" s="35"/>
      <c r="U166" s="35"/>
      <c r="V166" s="35"/>
    </row>
    <row r="167" spans="2:22" ht="15">
      <c r="B167" s="52" t="s">
        <v>120</v>
      </c>
      <c r="C167" s="53" t="s">
        <v>791</v>
      </c>
      <c r="D167" s="54">
        <v>1116980038</v>
      </c>
      <c r="E167" s="16" t="s">
        <v>1190</v>
      </c>
      <c r="F167" s="17">
        <v>13</v>
      </c>
      <c r="G167" s="17">
        <v>8</v>
      </c>
      <c r="H167" s="17">
        <v>14</v>
      </c>
      <c r="I167" s="3">
        <f>SUM(F167:H167)</f>
        <v>35</v>
      </c>
      <c r="J167" s="73">
        <f>IF(E167="","",RANK(I167,I$7:I$259))</f>
        <v>155</v>
      </c>
      <c r="K167" s="34"/>
      <c r="L167" s="33"/>
      <c r="M167" s="33"/>
      <c r="N167" s="34"/>
      <c r="O167" s="38"/>
      <c r="P167" s="33"/>
      <c r="Q167" s="33"/>
      <c r="R167" s="33"/>
      <c r="S167" s="33"/>
      <c r="T167" s="35"/>
      <c r="U167" s="35"/>
      <c r="V167" s="35"/>
    </row>
    <row r="168" spans="2:22" ht="15">
      <c r="B168" s="52" t="s">
        <v>66</v>
      </c>
      <c r="C168" s="53" t="s">
        <v>792</v>
      </c>
      <c r="D168" s="54">
        <v>1117070011</v>
      </c>
      <c r="E168" s="14" t="s">
        <v>1191</v>
      </c>
      <c r="F168" s="15">
        <v>13</v>
      </c>
      <c r="G168" s="15">
        <v>9</v>
      </c>
      <c r="H168" s="15">
        <v>13</v>
      </c>
      <c r="I168" s="4">
        <f>SUM(F168:H168)</f>
        <v>35</v>
      </c>
      <c r="J168" s="73">
        <f>IF(E168="","",RANK(I168,I$7:I$259))</f>
        <v>155</v>
      </c>
      <c r="K168" s="34"/>
      <c r="L168" s="33"/>
      <c r="M168" s="33"/>
      <c r="N168" s="34"/>
      <c r="O168" s="38"/>
      <c r="P168" s="33"/>
      <c r="Q168" s="33"/>
      <c r="R168" s="33"/>
      <c r="S168" s="33"/>
      <c r="T168" s="35"/>
      <c r="U168" s="35"/>
      <c r="V168" s="35"/>
    </row>
    <row r="169" spans="2:22" ht="15">
      <c r="B169" s="52" t="s">
        <v>129</v>
      </c>
      <c r="C169" s="53" t="s">
        <v>689</v>
      </c>
      <c r="D169" s="54">
        <v>1117540037</v>
      </c>
      <c r="E169" s="14" t="s">
        <v>1210</v>
      </c>
      <c r="F169" s="15">
        <v>12</v>
      </c>
      <c r="G169" s="15">
        <v>13</v>
      </c>
      <c r="H169" s="15">
        <v>10</v>
      </c>
      <c r="I169" s="3">
        <f>SUM(F169:H169)</f>
        <v>35</v>
      </c>
      <c r="J169" s="73">
        <f>IF(E169="","",RANK(I169,I$7:I$259))</f>
        <v>155</v>
      </c>
      <c r="K169" s="34"/>
      <c r="L169" s="33"/>
      <c r="M169" s="33"/>
      <c r="N169" s="34"/>
      <c r="O169" s="38"/>
      <c r="P169" s="33"/>
      <c r="Q169" s="33"/>
      <c r="R169" s="33"/>
      <c r="S169" s="33"/>
      <c r="T169" s="35"/>
      <c r="U169" s="35"/>
      <c r="V169" s="35"/>
    </row>
    <row r="170" spans="2:22" ht="15">
      <c r="B170" s="52" t="s">
        <v>87</v>
      </c>
      <c r="C170" s="53" t="s">
        <v>794</v>
      </c>
      <c r="D170" s="54">
        <v>1118930009</v>
      </c>
      <c r="E170" s="14" t="s">
        <v>1226</v>
      </c>
      <c r="F170" s="15">
        <v>13</v>
      </c>
      <c r="G170" s="15">
        <v>9</v>
      </c>
      <c r="H170" s="15">
        <v>13</v>
      </c>
      <c r="I170" s="3">
        <f>SUM(F170:H170)</f>
        <v>35</v>
      </c>
      <c r="J170" s="73">
        <f>IF(E170="","",RANK(I170,I$7:I$259))</f>
        <v>155</v>
      </c>
      <c r="K170" s="34"/>
      <c r="L170" s="33"/>
      <c r="M170" s="33"/>
      <c r="N170" s="34"/>
      <c r="O170" s="38"/>
      <c r="P170" s="33"/>
      <c r="Q170" s="33"/>
      <c r="R170" s="33"/>
      <c r="S170" s="33"/>
      <c r="T170" s="35"/>
      <c r="U170" s="35"/>
      <c r="V170" s="35"/>
    </row>
    <row r="171" spans="2:22" ht="15">
      <c r="B171" s="52" t="s">
        <v>1345</v>
      </c>
      <c r="C171" s="53" t="s">
        <v>794</v>
      </c>
      <c r="D171" s="54">
        <v>1118930048</v>
      </c>
      <c r="E171" s="14" t="s">
        <v>1229</v>
      </c>
      <c r="F171" s="15">
        <v>12</v>
      </c>
      <c r="G171" s="15">
        <v>10</v>
      </c>
      <c r="H171" s="15">
        <v>13</v>
      </c>
      <c r="I171" s="3">
        <f>SUM(F171:H171)</f>
        <v>35</v>
      </c>
      <c r="J171" s="73">
        <f>IF(E171="","",RANK(I171,I$7:I$259))</f>
        <v>155</v>
      </c>
      <c r="K171" s="34"/>
      <c r="L171" s="33"/>
      <c r="M171" s="33"/>
      <c r="N171" s="34"/>
      <c r="O171" s="38"/>
      <c r="P171" s="33"/>
      <c r="Q171" s="33"/>
      <c r="R171" s="33"/>
      <c r="S171" s="33"/>
      <c r="T171" s="35"/>
      <c r="U171" s="35"/>
      <c r="V171" s="35"/>
    </row>
    <row r="172" spans="2:22" ht="15">
      <c r="B172" s="52" t="s">
        <v>94</v>
      </c>
      <c r="C172" s="53" t="s">
        <v>794</v>
      </c>
      <c r="D172" s="54">
        <v>1118930054</v>
      </c>
      <c r="E172" s="16" t="s">
        <v>1233</v>
      </c>
      <c r="F172" s="17">
        <v>10</v>
      </c>
      <c r="G172" s="17">
        <v>14</v>
      </c>
      <c r="H172" s="17">
        <v>11</v>
      </c>
      <c r="I172" s="3">
        <f>SUM(F172:H172)</f>
        <v>35</v>
      </c>
      <c r="J172" s="73">
        <f>IF(E172="","",RANK(I172,I$7:I$259))</f>
        <v>155</v>
      </c>
      <c r="K172" s="34"/>
      <c r="L172" s="33"/>
      <c r="M172" s="33"/>
      <c r="N172" s="34"/>
      <c r="O172" s="38"/>
      <c r="P172" s="33"/>
      <c r="Q172" s="33"/>
      <c r="R172" s="33"/>
      <c r="S172" s="33"/>
      <c r="T172" s="35"/>
      <c r="U172" s="35"/>
      <c r="V172" s="35"/>
    </row>
    <row r="173" spans="2:22" ht="15">
      <c r="B173" s="52" t="s">
        <v>95</v>
      </c>
      <c r="C173" s="53" t="s">
        <v>715</v>
      </c>
      <c r="D173" s="54">
        <v>1119490012</v>
      </c>
      <c r="E173" s="14" t="s">
        <v>1239</v>
      </c>
      <c r="F173" s="15">
        <v>12</v>
      </c>
      <c r="G173" s="15">
        <v>12</v>
      </c>
      <c r="H173" s="15">
        <v>11</v>
      </c>
      <c r="I173" s="3">
        <f>SUM(F173:H173)</f>
        <v>35</v>
      </c>
      <c r="J173" s="73">
        <f>IF(E173="","",RANK(I173,I$7:I$259))</f>
        <v>155</v>
      </c>
      <c r="K173" s="34"/>
      <c r="L173" s="33"/>
      <c r="M173" s="33"/>
      <c r="N173" s="34"/>
      <c r="O173" s="38"/>
      <c r="P173" s="33"/>
      <c r="Q173" s="33"/>
      <c r="R173" s="33"/>
      <c r="S173" s="33"/>
      <c r="T173" s="35"/>
      <c r="U173" s="35"/>
      <c r="V173" s="35"/>
    </row>
    <row r="174" spans="2:22" ht="15">
      <c r="B174" s="52" t="s">
        <v>991</v>
      </c>
      <c r="C174" s="53" t="s">
        <v>715</v>
      </c>
      <c r="D174" s="54">
        <v>1119490023</v>
      </c>
      <c r="E174" s="14" t="s">
        <v>1243</v>
      </c>
      <c r="F174" s="15">
        <v>12</v>
      </c>
      <c r="G174" s="15">
        <v>9</v>
      </c>
      <c r="H174" s="15">
        <v>14</v>
      </c>
      <c r="I174" s="3">
        <f>SUM(F174:H174)</f>
        <v>35</v>
      </c>
      <c r="J174" s="73">
        <f>IF(E174="","",RANK(I174,I$7:I$259))</f>
        <v>155</v>
      </c>
      <c r="K174" s="34"/>
      <c r="L174" s="33"/>
      <c r="M174" s="33"/>
      <c r="N174" s="34"/>
      <c r="O174" s="38"/>
      <c r="P174" s="33"/>
      <c r="Q174" s="33"/>
      <c r="R174" s="33"/>
      <c r="S174" s="33"/>
      <c r="T174" s="35"/>
      <c r="U174" s="35"/>
      <c r="V174" s="35"/>
    </row>
    <row r="175" spans="2:22" ht="15">
      <c r="B175" s="52" t="s">
        <v>161</v>
      </c>
      <c r="C175" s="53" t="s">
        <v>797</v>
      </c>
      <c r="D175" s="54">
        <v>1120750025</v>
      </c>
      <c r="E175" s="14" t="s">
        <v>1253</v>
      </c>
      <c r="F175" s="15">
        <v>12</v>
      </c>
      <c r="G175" s="15">
        <v>11</v>
      </c>
      <c r="H175" s="15">
        <v>12</v>
      </c>
      <c r="I175" s="3">
        <f>SUM(F175:H175)</f>
        <v>35</v>
      </c>
      <c r="J175" s="73">
        <f>IF(E175="","",RANK(I175,I$7:I$259))</f>
        <v>155</v>
      </c>
      <c r="K175" s="34"/>
      <c r="L175" s="33"/>
      <c r="M175" s="33"/>
      <c r="N175" s="34"/>
      <c r="O175" s="38"/>
      <c r="P175" s="33"/>
      <c r="Q175" s="33"/>
      <c r="R175" s="33"/>
      <c r="S175" s="33"/>
      <c r="T175" s="35"/>
      <c r="U175" s="35"/>
      <c r="V175" s="35"/>
    </row>
    <row r="176" spans="2:22" ht="15">
      <c r="B176" s="52" t="s">
        <v>104</v>
      </c>
      <c r="C176" s="53" t="s">
        <v>732</v>
      </c>
      <c r="D176" s="54">
        <v>1121100007</v>
      </c>
      <c r="E176" s="14" t="s">
        <v>1261</v>
      </c>
      <c r="F176" s="15">
        <v>11</v>
      </c>
      <c r="G176" s="15">
        <v>11</v>
      </c>
      <c r="H176" s="15">
        <v>13</v>
      </c>
      <c r="I176" s="3">
        <f>SUM(F176:H176)</f>
        <v>35</v>
      </c>
      <c r="J176" s="73">
        <f>IF(E176="","",RANK(I176,I$7:I$259))</f>
        <v>155</v>
      </c>
      <c r="K176" s="34"/>
      <c r="L176" s="33"/>
      <c r="M176" s="33"/>
      <c r="N176" s="34"/>
      <c r="O176" s="38"/>
      <c r="P176" s="33"/>
      <c r="Q176" s="33"/>
      <c r="R176" s="33"/>
      <c r="S176" s="33"/>
      <c r="T176" s="35"/>
      <c r="U176" s="35"/>
      <c r="V176" s="35"/>
    </row>
    <row r="177" spans="2:22" ht="15">
      <c r="B177" s="52" t="s">
        <v>154</v>
      </c>
      <c r="C177" s="53" t="s">
        <v>732</v>
      </c>
      <c r="D177" s="54">
        <v>1121100017</v>
      </c>
      <c r="E177" s="14" t="s">
        <v>1264</v>
      </c>
      <c r="F177" s="15">
        <v>13</v>
      </c>
      <c r="G177" s="15">
        <v>10</v>
      </c>
      <c r="H177" s="15">
        <v>12</v>
      </c>
      <c r="I177" s="4">
        <f>SUM(F177:H177)</f>
        <v>35</v>
      </c>
      <c r="J177" s="73">
        <f>IF(E177="","",RANK(I177,I$7:I$259))</f>
        <v>155</v>
      </c>
      <c r="K177" s="34"/>
      <c r="L177" s="33"/>
      <c r="M177" s="33"/>
      <c r="N177" s="34"/>
      <c r="O177" s="38"/>
      <c r="P177" s="33"/>
      <c r="Q177" s="33"/>
      <c r="R177" s="33"/>
      <c r="S177" s="33"/>
      <c r="T177" s="35"/>
      <c r="U177" s="35"/>
      <c r="V177" s="35"/>
    </row>
    <row r="178" spans="2:22" ht="15">
      <c r="B178" s="52" t="s">
        <v>107</v>
      </c>
      <c r="C178" s="53" t="s">
        <v>732</v>
      </c>
      <c r="D178" s="54">
        <v>1121100022</v>
      </c>
      <c r="E178" s="14" t="s">
        <v>1265</v>
      </c>
      <c r="F178" s="15">
        <v>11</v>
      </c>
      <c r="G178" s="15">
        <v>12</v>
      </c>
      <c r="H178" s="15">
        <v>12</v>
      </c>
      <c r="I178" s="4">
        <f>SUM(F178:H178)</f>
        <v>35</v>
      </c>
      <c r="J178" s="73">
        <f>IF(E178="","",RANK(I178,I$7:I$259))</f>
        <v>155</v>
      </c>
      <c r="K178" s="34"/>
      <c r="L178" s="33"/>
      <c r="M178" s="33"/>
      <c r="N178" s="34"/>
      <c r="O178" s="38"/>
      <c r="P178" s="33"/>
      <c r="Q178" s="33"/>
      <c r="R178" s="33"/>
      <c r="S178" s="33"/>
      <c r="T178" s="35"/>
      <c r="U178" s="35"/>
      <c r="V178" s="35"/>
    </row>
    <row r="179" spans="2:22" ht="15">
      <c r="B179" s="52" t="s">
        <v>152</v>
      </c>
      <c r="C179" s="53" t="s">
        <v>798</v>
      </c>
      <c r="D179" s="54">
        <v>1122150014</v>
      </c>
      <c r="E179" s="14" t="s">
        <v>1286</v>
      </c>
      <c r="F179" s="15">
        <v>12</v>
      </c>
      <c r="G179" s="15">
        <v>13</v>
      </c>
      <c r="H179" s="15">
        <v>10</v>
      </c>
      <c r="I179" s="4">
        <f>SUM(F179:H179)</f>
        <v>35</v>
      </c>
      <c r="J179" s="73">
        <f>IF(E179="","",RANK(I179,I$7:I$259))</f>
        <v>155</v>
      </c>
      <c r="K179" s="34"/>
      <c r="L179" s="33"/>
      <c r="M179" s="33"/>
      <c r="N179" s="34"/>
      <c r="O179" s="38"/>
      <c r="P179" s="33"/>
      <c r="Q179" s="33"/>
      <c r="R179" s="33"/>
      <c r="S179" s="33"/>
      <c r="T179" s="35"/>
      <c r="U179" s="35"/>
      <c r="V179" s="35"/>
    </row>
    <row r="180" spans="2:22" ht="15">
      <c r="B180" s="52" t="s">
        <v>162</v>
      </c>
      <c r="C180" s="53" t="s">
        <v>765</v>
      </c>
      <c r="D180" s="54">
        <v>1122550006</v>
      </c>
      <c r="E180" s="14" t="s">
        <v>1297</v>
      </c>
      <c r="F180" s="15">
        <v>13</v>
      </c>
      <c r="G180" s="15">
        <v>10</v>
      </c>
      <c r="H180" s="15">
        <v>12</v>
      </c>
      <c r="I180" s="3">
        <f>SUM(F180:H180)</f>
        <v>35</v>
      </c>
      <c r="J180" s="73">
        <f>IF(E180="","",RANK(I180,I$7:I$259))</f>
        <v>155</v>
      </c>
      <c r="K180" s="34"/>
      <c r="L180" s="33"/>
      <c r="M180" s="33"/>
      <c r="N180" s="34"/>
      <c r="O180" s="38"/>
      <c r="P180" s="33"/>
      <c r="Q180" s="33"/>
      <c r="R180" s="33"/>
      <c r="S180" s="33"/>
      <c r="T180" s="35"/>
      <c r="U180" s="35"/>
      <c r="V180" s="35"/>
    </row>
    <row r="181" spans="2:22" ht="15">
      <c r="B181" s="52" t="s">
        <v>844</v>
      </c>
      <c r="C181" s="53" t="s">
        <v>638</v>
      </c>
      <c r="D181" s="54">
        <v>1106200057</v>
      </c>
      <c r="E181" s="16" t="s">
        <v>1105</v>
      </c>
      <c r="F181" s="17">
        <v>12</v>
      </c>
      <c r="G181" s="17">
        <v>7</v>
      </c>
      <c r="H181" s="17">
        <v>15</v>
      </c>
      <c r="I181" s="3">
        <f>SUM(F181:H181)</f>
        <v>34</v>
      </c>
      <c r="J181" s="73">
        <f>IF(E181="","",RANK(I181,I$7:I$259))</f>
        <v>175</v>
      </c>
      <c r="K181" s="34"/>
      <c r="L181" s="33"/>
      <c r="M181" s="33"/>
      <c r="N181" s="34"/>
      <c r="O181" s="38"/>
      <c r="P181" s="33"/>
      <c r="Q181" s="33"/>
      <c r="R181" s="33"/>
      <c r="S181" s="33"/>
      <c r="T181" s="35"/>
      <c r="U181" s="35"/>
      <c r="V181" s="35"/>
    </row>
    <row r="182" spans="2:22" ht="15">
      <c r="B182" s="52" t="s">
        <v>141</v>
      </c>
      <c r="C182" s="53" t="s">
        <v>647</v>
      </c>
      <c r="D182" s="54">
        <v>1109760007</v>
      </c>
      <c r="E182" s="16" t="s">
        <v>1124</v>
      </c>
      <c r="F182" s="17">
        <v>13</v>
      </c>
      <c r="G182" s="17">
        <v>9</v>
      </c>
      <c r="H182" s="17">
        <v>12</v>
      </c>
      <c r="I182" s="3">
        <f>SUM(F182:H182)</f>
        <v>34</v>
      </c>
      <c r="J182" s="73">
        <f>IF(E182="","",RANK(I182,I$7:I$259))</f>
        <v>175</v>
      </c>
      <c r="K182" s="34"/>
      <c r="L182" s="33"/>
      <c r="M182" s="33"/>
      <c r="N182" s="34"/>
      <c r="O182" s="38"/>
      <c r="P182" s="33"/>
      <c r="Q182" s="33"/>
      <c r="R182" s="33"/>
      <c r="S182" s="33"/>
      <c r="T182" s="35"/>
      <c r="U182" s="35"/>
      <c r="V182" s="35"/>
    </row>
    <row r="183" spans="2:22" ht="15">
      <c r="B183" s="52" t="s">
        <v>866</v>
      </c>
      <c r="C183" s="53" t="s">
        <v>647</v>
      </c>
      <c r="D183" s="54">
        <v>1109760018</v>
      </c>
      <c r="E183" s="16" t="s">
        <v>1126</v>
      </c>
      <c r="F183" s="17">
        <v>10</v>
      </c>
      <c r="G183" s="17">
        <v>11</v>
      </c>
      <c r="H183" s="17">
        <v>13</v>
      </c>
      <c r="I183" s="3">
        <f>SUM(F183:H183)</f>
        <v>34</v>
      </c>
      <c r="J183" s="73">
        <f>IF(E183="","",RANK(I183,I$7:I$259))</f>
        <v>175</v>
      </c>
      <c r="K183" s="34"/>
      <c r="L183" s="33"/>
      <c r="M183" s="33"/>
      <c r="N183" s="34"/>
      <c r="O183" s="38"/>
      <c r="P183" s="33"/>
      <c r="Q183" s="33"/>
      <c r="R183" s="33"/>
      <c r="S183" s="33"/>
      <c r="T183" s="35"/>
      <c r="U183" s="35"/>
      <c r="V183" s="35"/>
    </row>
    <row r="184" spans="2:22" ht="15">
      <c r="B184" s="52" t="s">
        <v>870</v>
      </c>
      <c r="C184" s="53" t="s">
        <v>652</v>
      </c>
      <c r="D184" s="54">
        <v>1110550042</v>
      </c>
      <c r="E184" s="16" t="s">
        <v>1129</v>
      </c>
      <c r="F184" s="17">
        <v>13</v>
      </c>
      <c r="G184" s="17">
        <v>9</v>
      </c>
      <c r="H184" s="17">
        <v>12</v>
      </c>
      <c r="I184" s="3">
        <f>SUM(F184:H184)</f>
        <v>34</v>
      </c>
      <c r="J184" s="73">
        <f>IF(E184="","",RANK(I184,I$7:I$259))</f>
        <v>175</v>
      </c>
      <c r="K184" s="34"/>
      <c r="L184" s="33"/>
      <c r="M184" s="33"/>
      <c r="N184" s="34"/>
      <c r="O184" s="38"/>
      <c r="P184" s="33"/>
      <c r="Q184" s="33"/>
      <c r="R184" s="33"/>
      <c r="S184" s="33"/>
      <c r="T184" s="35"/>
      <c r="U184" s="35"/>
      <c r="V184" s="35"/>
    </row>
    <row r="185" spans="2:22" ht="15">
      <c r="B185" s="52" t="s">
        <v>56</v>
      </c>
      <c r="C185" s="53" t="s">
        <v>672</v>
      </c>
      <c r="D185" s="54">
        <v>1114030162</v>
      </c>
      <c r="E185" s="16" t="s">
        <v>1164</v>
      </c>
      <c r="F185" s="17">
        <v>11</v>
      </c>
      <c r="G185" s="17">
        <v>13</v>
      </c>
      <c r="H185" s="17">
        <v>10</v>
      </c>
      <c r="I185" s="3">
        <f>SUM(F185:H185)</f>
        <v>34</v>
      </c>
      <c r="J185" s="73">
        <f>IF(E185="","",RANK(I185,I$7:I$259))</f>
        <v>175</v>
      </c>
      <c r="K185" s="34"/>
      <c r="L185" s="33"/>
      <c r="M185" s="33"/>
      <c r="N185" s="34"/>
      <c r="O185" s="38"/>
      <c r="P185" s="33"/>
      <c r="Q185" s="33"/>
      <c r="R185" s="33"/>
      <c r="S185" s="33"/>
      <c r="T185" s="35"/>
      <c r="U185" s="35"/>
      <c r="V185" s="35"/>
    </row>
    <row r="186" spans="2:22" ht="15">
      <c r="B186" s="52" t="s">
        <v>76</v>
      </c>
      <c r="C186" s="53" t="s">
        <v>689</v>
      </c>
      <c r="D186" s="54">
        <v>1117540022</v>
      </c>
      <c r="E186" s="16" t="s">
        <v>1203</v>
      </c>
      <c r="F186" s="17">
        <v>12</v>
      </c>
      <c r="G186" s="17">
        <v>10</v>
      </c>
      <c r="H186" s="17">
        <v>12</v>
      </c>
      <c r="I186" s="3">
        <f>SUM(F186:H186)</f>
        <v>34</v>
      </c>
      <c r="J186" s="73">
        <f>IF(E186="","",RANK(I186,I$7:I$259))</f>
        <v>175</v>
      </c>
      <c r="K186" s="34"/>
      <c r="L186" s="33"/>
      <c r="M186" s="33"/>
      <c r="N186" s="34"/>
      <c r="O186" s="38"/>
      <c r="P186" s="33"/>
      <c r="Q186" s="33"/>
      <c r="R186" s="33"/>
      <c r="S186" s="33"/>
      <c r="T186" s="35"/>
      <c r="U186" s="35"/>
      <c r="V186" s="35"/>
    </row>
    <row r="187" spans="2:22" ht="15">
      <c r="B187" s="52" t="s">
        <v>96</v>
      </c>
      <c r="C187" s="53" t="s">
        <v>715</v>
      </c>
      <c r="D187" s="54">
        <v>1119490013</v>
      </c>
      <c r="E187" s="16" t="s">
        <v>1240</v>
      </c>
      <c r="F187" s="17">
        <v>14</v>
      </c>
      <c r="G187" s="17">
        <v>9</v>
      </c>
      <c r="H187" s="17">
        <v>11</v>
      </c>
      <c r="I187" s="3">
        <f>SUM(F187:H187)</f>
        <v>34</v>
      </c>
      <c r="J187" s="73">
        <f>IF(E187="","",RANK(I187,I$7:I$259))</f>
        <v>175</v>
      </c>
      <c r="K187" s="34"/>
      <c r="L187" s="33"/>
      <c r="M187" s="33"/>
      <c r="N187" s="34"/>
      <c r="O187" s="38"/>
      <c r="P187" s="33"/>
      <c r="Q187" s="33"/>
      <c r="R187" s="33"/>
      <c r="S187" s="33"/>
      <c r="T187" s="35"/>
      <c r="U187" s="35"/>
      <c r="V187" s="35"/>
    </row>
    <row r="188" spans="2:22" ht="15">
      <c r="B188" s="52" t="s">
        <v>151</v>
      </c>
      <c r="C188" s="53" t="s">
        <v>732</v>
      </c>
      <c r="D188" s="54">
        <v>1121100037</v>
      </c>
      <c r="E188" s="16" t="s">
        <v>1269</v>
      </c>
      <c r="F188" s="17">
        <v>12</v>
      </c>
      <c r="G188" s="17">
        <v>11</v>
      </c>
      <c r="H188" s="17">
        <v>11</v>
      </c>
      <c r="I188" s="3">
        <f>SUM(F188:H188)</f>
        <v>34</v>
      </c>
      <c r="J188" s="73">
        <f>IF(E188="","",RANK(I188,I$7:I$259))</f>
        <v>175</v>
      </c>
      <c r="K188" s="34"/>
      <c r="L188" s="33"/>
      <c r="M188" s="33"/>
      <c r="N188" s="34"/>
      <c r="O188" s="38"/>
      <c r="P188" s="33"/>
      <c r="Q188" s="33"/>
      <c r="R188" s="33"/>
      <c r="S188" s="33"/>
      <c r="T188" s="35"/>
      <c r="U188" s="35"/>
      <c r="V188" s="35"/>
    </row>
    <row r="189" spans="2:22" ht="15">
      <c r="B189" s="52" t="s">
        <v>112</v>
      </c>
      <c r="C189" s="53" t="s">
        <v>176</v>
      </c>
      <c r="D189" s="54">
        <v>1121840006</v>
      </c>
      <c r="E189" s="16" t="s">
        <v>1276</v>
      </c>
      <c r="F189" s="17">
        <v>12</v>
      </c>
      <c r="G189" s="17">
        <v>12</v>
      </c>
      <c r="H189" s="17">
        <v>10</v>
      </c>
      <c r="I189" s="3">
        <f>SUM(F189:H189)</f>
        <v>34</v>
      </c>
      <c r="J189" s="73">
        <f>IF(E189="","",RANK(I189,I$7:I$259))</f>
        <v>175</v>
      </c>
      <c r="K189" s="34"/>
      <c r="L189" s="33"/>
      <c r="M189" s="33"/>
      <c r="N189" s="34"/>
      <c r="O189" s="38"/>
      <c r="P189" s="33"/>
      <c r="Q189" s="33"/>
      <c r="R189" s="33"/>
      <c r="S189" s="33"/>
      <c r="T189" s="35"/>
      <c r="U189" s="35"/>
      <c r="V189" s="35"/>
    </row>
    <row r="190" spans="2:22" ht="15">
      <c r="B190" s="52" t="s">
        <v>1313</v>
      </c>
      <c r="C190" s="53" t="s">
        <v>1310</v>
      </c>
      <c r="D190" s="54">
        <v>1103870125</v>
      </c>
      <c r="E190" s="16" t="s">
        <v>1073</v>
      </c>
      <c r="F190" s="17">
        <v>12</v>
      </c>
      <c r="G190" s="17">
        <v>9</v>
      </c>
      <c r="H190" s="17">
        <v>12</v>
      </c>
      <c r="I190" s="3">
        <f>SUM(F190:H190)</f>
        <v>33</v>
      </c>
      <c r="J190" s="73">
        <f>IF(E190="","",RANK(I190,I$7:I$259))</f>
        <v>184</v>
      </c>
      <c r="K190" s="34"/>
      <c r="L190" s="33"/>
      <c r="M190" s="33"/>
      <c r="N190" s="34"/>
      <c r="O190" s="38"/>
      <c r="P190" s="33"/>
      <c r="Q190" s="33"/>
      <c r="R190" s="33"/>
      <c r="S190" s="33"/>
      <c r="T190" s="35"/>
      <c r="U190" s="35"/>
      <c r="V190" s="35"/>
    </row>
    <row r="191" spans="2:22" ht="15">
      <c r="B191" s="52" t="s">
        <v>19</v>
      </c>
      <c r="C191" s="53" t="s">
        <v>638</v>
      </c>
      <c r="D191" s="54">
        <v>1106200008</v>
      </c>
      <c r="E191" s="16" t="s">
        <v>1090</v>
      </c>
      <c r="F191" s="17">
        <v>12</v>
      </c>
      <c r="G191" s="17">
        <v>11</v>
      </c>
      <c r="H191" s="17">
        <v>10</v>
      </c>
      <c r="I191" s="3">
        <f>SUM(F191:H191)</f>
        <v>33</v>
      </c>
      <c r="J191" s="73">
        <f>IF(E191="","",RANK(I191,I$7:I$259))</f>
        <v>184</v>
      </c>
      <c r="K191" s="34"/>
      <c r="L191" s="33"/>
      <c r="M191" s="33"/>
      <c r="N191" s="34"/>
      <c r="O191" s="38"/>
      <c r="P191" s="33"/>
      <c r="Q191" s="33"/>
      <c r="R191" s="33"/>
      <c r="S191" s="33"/>
      <c r="T191" s="35"/>
      <c r="U191" s="35"/>
      <c r="V191" s="35"/>
    </row>
    <row r="192" spans="2:22" ht="15">
      <c r="B192" s="52" t="s">
        <v>1320</v>
      </c>
      <c r="C192" s="53" t="s">
        <v>638</v>
      </c>
      <c r="D192" s="54">
        <v>1106200037</v>
      </c>
      <c r="E192" s="14" t="s">
        <v>1096</v>
      </c>
      <c r="F192" s="15">
        <v>11</v>
      </c>
      <c r="G192" s="15">
        <v>10</v>
      </c>
      <c r="H192" s="15">
        <v>12</v>
      </c>
      <c r="I192" s="3">
        <f>SUM(F192:H192)</f>
        <v>33</v>
      </c>
      <c r="J192" s="73">
        <f>IF(E192="","",RANK(I192,I$7:I$259))</f>
        <v>184</v>
      </c>
      <c r="K192" s="34"/>
      <c r="L192" s="33"/>
      <c r="M192" s="33"/>
      <c r="N192" s="34"/>
      <c r="O192" s="38"/>
      <c r="P192" s="33"/>
      <c r="Q192" s="33"/>
      <c r="R192" s="33"/>
      <c r="S192" s="33"/>
      <c r="T192" s="35"/>
      <c r="U192" s="35"/>
      <c r="V192" s="35"/>
    </row>
    <row r="193" spans="2:22" ht="15">
      <c r="B193" s="52" t="s">
        <v>26</v>
      </c>
      <c r="C193" s="53" t="s">
        <v>638</v>
      </c>
      <c r="D193" s="54">
        <v>1106200047</v>
      </c>
      <c r="E193" s="14" t="s">
        <v>1100</v>
      </c>
      <c r="F193" s="15">
        <v>10</v>
      </c>
      <c r="G193" s="15">
        <v>9</v>
      </c>
      <c r="H193" s="15">
        <v>14</v>
      </c>
      <c r="I193" s="3">
        <f>SUM(F193:H193)</f>
        <v>33</v>
      </c>
      <c r="J193" s="73">
        <f>IF(E193="","",RANK(I193,I$7:I$259))</f>
        <v>184</v>
      </c>
      <c r="K193" s="34"/>
      <c r="L193" s="33"/>
      <c r="M193" s="33"/>
      <c r="N193" s="34"/>
      <c r="O193" s="38"/>
      <c r="P193" s="33"/>
      <c r="Q193" s="33"/>
      <c r="R193" s="33"/>
      <c r="S193" s="33"/>
      <c r="T193" s="35"/>
      <c r="U193" s="35"/>
      <c r="V193" s="35"/>
    </row>
    <row r="194" spans="2:22" ht="15">
      <c r="B194" s="52" t="s">
        <v>1322</v>
      </c>
      <c r="C194" s="53" t="s">
        <v>638</v>
      </c>
      <c r="D194" s="54">
        <v>1106200056</v>
      </c>
      <c r="E194" s="14" t="s">
        <v>1104</v>
      </c>
      <c r="F194" s="15">
        <v>12</v>
      </c>
      <c r="G194" s="15">
        <v>9</v>
      </c>
      <c r="H194" s="15">
        <v>12</v>
      </c>
      <c r="I194" s="3">
        <f>SUM(F194:H194)</f>
        <v>33</v>
      </c>
      <c r="J194" s="73">
        <f>IF(E194="","",RANK(I194,I$7:I$259))</f>
        <v>184</v>
      </c>
      <c r="K194" s="34"/>
      <c r="L194" s="33"/>
      <c r="M194" s="33"/>
      <c r="N194" s="34"/>
      <c r="O194" s="38"/>
      <c r="P194" s="33"/>
      <c r="Q194" s="33"/>
      <c r="R194" s="33"/>
      <c r="S194" s="33"/>
      <c r="T194" s="35"/>
      <c r="U194" s="35"/>
      <c r="V194" s="35"/>
    </row>
    <row r="195" spans="2:22" ht="15">
      <c r="B195" s="52" t="s">
        <v>849</v>
      </c>
      <c r="C195" s="53" t="s">
        <v>643</v>
      </c>
      <c r="D195" s="54">
        <v>1108830119</v>
      </c>
      <c r="E195" s="14" t="s">
        <v>1063</v>
      </c>
      <c r="F195" s="15">
        <v>12</v>
      </c>
      <c r="G195" s="15">
        <v>10</v>
      </c>
      <c r="H195" s="15">
        <v>11</v>
      </c>
      <c r="I195" s="3">
        <f>SUM(F195:H195)</f>
        <v>33</v>
      </c>
      <c r="J195" s="73">
        <f>IF(E195="","",RANK(I195,I$7:I$259))</f>
        <v>184</v>
      </c>
      <c r="K195" s="34"/>
      <c r="L195" s="33"/>
      <c r="M195" s="33"/>
      <c r="N195" s="34"/>
      <c r="O195" s="38"/>
      <c r="P195" s="33"/>
      <c r="Q195" s="33"/>
      <c r="R195" s="33"/>
      <c r="S195" s="33"/>
      <c r="T195" s="35"/>
      <c r="U195" s="35"/>
      <c r="V195" s="35"/>
    </row>
    <row r="196" spans="2:22" ht="15">
      <c r="B196" s="52" t="s">
        <v>37</v>
      </c>
      <c r="C196" s="53" t="s">
        <v>652</v>
      </c>
      <c r="D196" s="54">
        <v>1110550111</v>
      </c>
      <c r="E196" s="14" t="s">
        <v>1132</v>
      </c>
      <c r="F196" s="15">
        <v>13</v>
      </c>
      <c r="G196" s="15">
        <v>11</v>
      </c>
      <c r="H196" s="15">
        <v>9</v>
      </c>
      <c r="I196" s="3">
        <f>SUM(F196:H196)</f>
        <v>33</v>
      </c>
      <c r="J196" s="73">
        <f>IF(E196="","",RANK(I196,I$7:I$259))</f>
        <v>184</v>
      </c>
      <c r="K196" s="34"/>
      <c r="L196" s="33"/>
      <c r="M196" s="33"/>
      <c r="N196" s="34"/>
      <c r="O196" s="38"/>
      <c r="P196" s="33"/>
      <c r="Q196" s="33"/>
      <c r="R196" s="33"/>
      <c r="S196" s="33"/>
      <c r="T196" s="35"/>
      <c r="U196" s="35"/>
      <c r="V196" s="35"/>
    </row>
    <row r="197" spans="2:22" ht="15">
      <c r="B197" s="52" t="s">
        <v>41</v>
      </c>
      <c r="C197" s="53" t="s">
        <v>663</v>
      </c>
      <c r="D197" s="54">
        <v>1111310057</v>
      </c>
      <c r="E197" s="14" t="s">
        <v>1140</v>
      </c>
      <c r="F197" s="15">
        <v>13</v>
      </c>
      <c r="G197" s="15">
        <v>9</v>
      </c>
      <c r="H197" s="15">
        <v>11</v>
      </c>
      <c r="I197" s="4">
        <f>SUM(F197:H197)</f>
        <v>33</v>
      </c>
      <c r="J197" s="73">
        <f>IF(E197="","",RANK(I197,I$7:I$259))</f>
        <v>184</v>
      </c>
      <c r="K197" s="34"/>
      <c r="L197" s="33"/>
      <c r="M197" s="33"/>
      <c r="N197" s="34"/>
      <c r="O197" s="38"/>
      <c r="P197" s="33"/>
      <c r="Q197" s="33"/>
      <c r="R197" s="33"/>
      <c r="S197" s="33"/>
      <c r="T197" s="35"/>
      <c r="U197" s="35"/>
      <c r="V197" s="35"/>
    </row>
    <row r="198" spans="2:22" ht="15">
      <c r="B198" s="52" t="s">
        <v>49</v>
      </c>
      <c r="C198" s="53" t="s">
        <v>663</v>
      </c>
      <c r="D198" s="54">
        <v>1111310126</v>
      </c>
      <c r="E198" s="14" t="s">
        <v>1150</v>
      </c>
      <c r="F198" s="15">
        <v>13</v>
      </c>
      <c r="G198" s="15">
        <v>8</v>
      </c>
      <c r="H198" s="15">
        <v>12</v>
      </c>
      <c r="I198" s="4">
        <f>SUM(F198:H198)</f>
        <v>33</v>
      </c>
      <c r="J198" s="73">
        <f>IF(E198="","",RANK(I198,I$7:I$259))</f>
        <v>184</v>
      </c>
      <c r="K198" s="34"/>
      <c r="L198" s="33"/>
      <c r="M198" s="33"/>
      <c r="N198" s="34"/>
      <c r="O198" s="38"/>
      <c r="P198" s="33"/>
      <c r="Q198" s="33"/>
      <c r="R198" s="33"/>
      <c r="S198" s="33"/>
      <c r="T198" s="35"/>
      <c r="U198" s="35"/>
      <c r="V198" s="35"/>
    </row>
    <row r="199" spans="2:22" ht="15">
      <c r="B199" s="52" t="s">
        <v>57</v>
      </c>
      <c r="C199" s="53" t="s">
        <v>672</v>
      </c>
      <c r="D199" s="54">
        <v>1114030164</v>
      </c>
      <c r="E199" s="14" t="s">
        <v>1165</v>
      </c>
      <c r="F199" s="15">
        <v>10</v>
      </c>
      <c r="G199" s="15">
        <v>10</v>
      </c>
      <c r="H199" s="15">
        <v>13</v>
      </c>
      <c r="I199" s="4">
        <f>SUM(F199:H199)</f>
        <v>33</v>
      </c>
      <c r="J199" s="73">
        <f>IF(E199="","",RANK(I199,I$7:I$259))</f>
        <v>184</v>
      </c>
      <c r="K199" s="34"/>
      <c r="L199" s="33"/>
      <c r="M199" s="33"/>
      <c r="N199" s="34"/>
      <c r="O199" s="38"/>
      <c r="P199" s="33"/>
      <c r="Q199" s="33"/>
      <c r="R199" s="33"/>
      <c r="S199" s="33"/>
      <c r="T199" s="35"/>
      <c r="U199" s="35"/>
      <c r="V199" s="35"/>
    </row>
    <row r="200" spans="2:22" ht="15">
      <c r="B200" s="52" t="s">
        <v>1332</v>
      </c>
      <c r="C200" s="53" t="s">
        <v>672</v>
      </c>
      <c r="D200" s="54">
        <v>1114030172</v>
      </c>
      <c r="E200" s="14" t="s">
        <v>1167</v>
      </c>
      <c r="F200" s="15">
        <v>13</v>
      </c>
      <c r="G200" s="15">
        <v>10</v>
      </c>
      <c r="H200" s="15">
        <v>10</v>
      </c>
      <c r="I200" s="3">
        <f>SUM(F200:H200)</f>
        <v>33</v>
      </c>
      <c r="J200" s="73">
        <f>IF(E200="","",RANK(I200,I$7:I$259))</f>
        <v>184</v>
      </c>
      <c r="K200" s="34"/>
      <c r="L200" s="33"/>
      <c r="M200" s="33"/>
      <c r="N200" s="34"/>
      <c r="O200" s="38"/>
      <c r="P200" s="33"/>
      <c r="Q200" s="33"/>
      <c r="R200" s="33"/>
      <c r="S200" s="33"/>
      <c r="T200" s="35"/>
      <c r="U200" s="35"/>
      <c r="V200" s="35"/>
    </row>
    <row r="201" spans="2:22" ht="15">
      <c r="B201" s="52" t="s">
        <v>1333</v>
      </c>
      <c r="C201" s="53" t="s">
        <v>672</v>
      </c>
      <c r="D201" s="54">
        <v>1114030176</v>
      </c>
      <c r="E201" s="14" t="s">
        <v>1169</v>
      </c>
      <c r="F201" s="15">
        <v>11</v>
      </c>
      <c r="G201" s="15">
        <v>11</v>
      </c>
      <c r="H201" s="15">
        <v>11</v>
      </c>
      <c r="I201" s="3">
        <f>SUM(F201:H201)</f>
        <v>33</v>
      </c>
      <c r="J201" s="73">
        <f>IF(E201="","",RANK(I201,I$7:I$259))</f>
        <v>184</v>
      </c>
      <c r="K201" s="34"/>
      <c r="L201" s="33"/>
      <c r="M201" s="33"/>
      <c r="N201" s="34"/>
      <c r="O201" s="38"/>
      <c r="P201" s="33"/>
      <c r="Q201" s="33"/>
      <c r="R201" s="33"/>
      <c r="S201" s="33"/>
      <c r="T201" s="35"/>
      <c r="U201" s="35"/>
      <c r="V201" s="35"/>
    </row>
    <row r="202" spans="2:22" ht="15">
      <c r="B202" s="52" t="s">
        <v>139</v>
      </c>
      <c r="C202" s="53" t="s">
        <v>672</v>
      </c>
      <c r="D202" s="54">
        <v>1114030183</v>
      </c>
      <c r="E202" s="14" t="s">
        <v>1173</v>
      </c>
      <c r="F202" s="15">
        <v>13</v>
      </c>
      <c r="G202" s="15">
        <v>9</v>
      </c>
      <c r="H202" s="15">
        <v>11</v>
      </c>
      <c r="I202" s="3">
        <f>SUM(F202:H202)</f>
        <v>33</v>
      </c>
      <c r="J202" s="73">
        <f>IF(E202="","",RANK(I202,I$7:I$259))</f>
        <v>184</v>
      </c>
      <c r="K202" s="34"/>
      <c r="L202" s="33"/>
      <c r="M202" s="33"/>
      <c r="N202" s="34"/>
      <c r="O202" s="38"/>
      <c r="P202" s="33"/>
      <c r="Q202" s="33"/>
      <c r="R202" s="33"/>
      <c r="S202" s="33"/>
      <c r="T202" s="35"/>
      <c r="U202" s="35"/>
      <c r="V202" s="35"/>
    </row>
    <row r="203" spans="2:22" ht="15">
      <c r="B203" s="52" t="s">
        <v>136</v>
      </c>
      <c r="C203" s="53" t="s">
        <v>672</v>
      </c>
      <c r="D203" s="54">
        <v>1114030190</v>
      </c>
      <c r="E203" s="14" t="s">
        <v>1175</v>
      </c>
      <c r="F203" s="15">
        <v>11</v>
      </c>
      <c r="G203" s="15">
        <v>12</v>
      </c>
      <c r="H203" s="15">
        <v>10</v>
      </c>
      <c r="I203" s="4">
        <f>SUM(F203:H203)</f>
        <v>33</v>
      </c>
      <c r="J203" s="73">
        <f>IF(E203="","",RANK(I203,I$7:I$259))</f>
        <v>184</v>
      </c>
      <c r="K203" s="34"/>
      <c r="L203" s="33"/>
      <c r="M203" s="33"/>
      <c r="N203" s="34"/>
      <c r="O203" s="38"/>
      <c r="P203" s="33"/>
      <c r="Q203" s="33"/>
      <c r="R203" s="33"/>
      <c r="S203" s="33"/>
      <c r="T203" s="35"/>
      <c r="U203" s="35"/>
      <c r="V203" s="35"/>
    </row>
    <row r="204" spans="2:22" ht="15">
      <c r="B204" s="52" t="s">
        <v>143</v>
      </c>
      <c r="C204" s="53" t="s">
        <v>689</v>
      </c>
      <c r="D204" s="54">
        <v>1117540029</v>
      </c>
      <c r="E204" s="14" t="s">
        <v>1206</v>
      </c>
      <c r="F204" s="15">
        <v>11</v>
      </c>
      <c r="G204" s="15">
        <v>10</v>
      </c>
      <c r="H204" s="15">
        <v>12</v>
      </c>
      <c r="I204" s="3">
        <f>SUM(F204:H204)</f>
        <v>33</v>
      </c>
      <c r="J204" s="73">
        <f>IF(E204="","",RANK(I204,I$7:I$259))</f>
        <v>184</v>
      </c>
      <c r="K204" s="34"/>
      <c r="L204" s="33"/>
      <c r="M204" s="33"/>
      <c r="N204" s="34"/>
      <c r="O204" s="38"/>
      <c r="P204" s="33"/>
      <c r="Q204" s="33"/>
      <c r="R204" s="33"/>
      <c r="S204" s="33"/>
      <c r="T204" s="35"/>
      <c r="U204" s="35"/>
      <c r="V204" s="35"/>
    </row>
    <row r="205" spans="2:22" ht="15">
      <c r="B205" s="52" t="s">
        <v>98</v>
      </c>
      <c r="C205" s="53" t="s">
        <v>797</v>
      </c>
      <c r="D205" s="54">
        <v>1120750019</v>
      </c>
      <c r="E205" s="14" t="s">
        <v>1250</v>
      </c>
      <c r="F205" s="15">
        <v>11</v>
      </c>
      <c r="G205" s="15">
        <v>12</v>
      </c>
      <c r="H205" s="15">
        <v>10</v>
      </c>
      <c r="I205" s="3">
        <f>SUM(F205:H205)</f>
        <v>33</v>
      </c>
      <c r="J205" s="73">
        <f>IF(E205="","",RANK(I205,I$7:I$259))</f>
        <v>184</v>
      </c>
      <c r="K205" s="34"/>
      <c r="L205" s="33"/>
      <c r="M205" s="33"/>
      <c r="N205" s="34"/>
      <c r="O205" s="38"/>
      <c r="P205" s="33"/>
      <c r="Q205" s="33"/>
      <c r="R205" s="33"/>
      <c r="S205" s="33"/>
      <c r="T205" s="35"/>
      <c r="U205" s="35"/>
      <c r="V205" s="35"/>
    </row>
    <row r="206" spans="2:22" ht="15">
      <c r="B206" s="52" t="s">
        <v>1021</v>
      </c>
      <c r="C206" s="53" t="s">
        <v>732</v>
      </c>
      <c r="D206" s="54">
        <v>1121100033</v>
      </c>
      <c r="E206" s="14" t="s">
        <v>1268</v>
      </c>
      <c r="F206" s="15">
        <v>12</v>
      </c>
      <c r="G206" s="15">
        <v>8</v>
      </c>
      <c r="H206" s="15">
        <v>13</v>
      </c>
      <c r="I206" s="3">
        <f>SUM(F206:H206)</f>
        <v>33</v>
      </c>
      <c r="J206" s="73">
        <f>IF(E206="","",RANK(I206,I$7:I$259))</f>
        <v>184</v>
      </c>
      <c r="K206" s="34"/>
      <c r="L206" s="33"/>
      <c r="M206" s="33"/>
      <c r="N206" s="34"/>
      <c r="O206" s="38"/>
      <c r="P206" s="33"/>
      <c r="Q206" s="33"/>
      <c r="R206" s="33"/>
      <c r="S206" s="33"/>
      <c r="T206" s="35"/>
      <c r="U206" s="35"/>
      <c r="V206" s="35"/>
    </row>
    <row r="207" spans="2:22" ht="15">
      <c r="B207" s="52" t="s">
        <v>1045</v>
      </c>
      <c r="C207" s="53" t="s">
        <v>765</v>
      </c>
      <c r="D207" s="54">
        <v>1122550004</v>
      </c>
      <c r="E207" s="14" t="s">
        <v>1295</v>
      </c>
      <c r="F207" s="15">
        <v>14</v>
      </c>
      <c r="G207" s="15">
        <v>9</v>
      </c>
      <c r="H207" s="15">
        <v>10</v>
      </c>
      <c r="I207" s="3">
        <f>SUM(F207:H207)</f>
        <v>33</v>
      </c>
      <c r="J207" s="73">
        <f>IF(E207="","",RANK(I207,I$7:I$259))</f>
        <v>184</v>
      </c>
      <c r="K207" s="34"/>
      <c r="L207" s="33"/>
      <c r="M207" s="33"/>
      <c r="N207" s="34"/>
      <c r="O207" s="38"/>
      <c r="P207" s="33"/>
      <c r="Q207" s="33"/>
      <c r="R207" s="33"/>
      <c r="S207" s="33"/>
      <c r="T207" s="35"/>
      <c r="U207" s="35"/>
      <c r="V207" s="35"/>
    </row>
    <row r="208" spans="2:22" ht="15">
      <c r="B208" s="52" t="s">
        <v>23</v>
      </c>
      <c r="C208" s="53" t="s">
        <v>638</v>
      </c>
      <c r="D208" s="54">
        <v>1106200038</v>
      </c>
      <c r="E208" s="14" t="s">
        <v>1097</v>
      </c>
      <c r="F208" s="15">
        <v>13</v>
      </c>
      <c r="G208" s="15">
        <v>8</v>
      </c>
      <c r="H208" s="15">
        <v>11</v>
      </c>
      <c r="I208" s="3">
        <f>SUM(F208:H208)</f>
        <v>32</v>
      </c>
      <c r="J208" s="73">
        <f>IF(E208="","",RANK(I208,I$7:I$259))</f>
        <v>202</v>
      </c>
      <c r="K208" s="34"/>
      <c r="L208" s="33"/>
      <c r="M208" s="33"/>
      <c r="N208" s="34"/>
      <c r="O208" s="38"/>
      <c r="P208" s="33"/>
      <c r="Q208" s="33"/>
      <c r="R208" s="33"/>
      <c r="S208" s="33"/>
      <c r="T208" s="35"/>
      <c r="U208" s="35"/>
      <c r="V208" s="35"/>
    </row>
    <row r="209" spans="2:22" ht="15">
      <c r="B209" s="52" t="s">
        <v>1325</v>
      </c>
      <c r="C209" s="53" t="s">
        <v>647</v>
      </c>
      <c r="D209" s="54">
        <v>1109760001</v>
      </c>
      <c r="E209" s="14" t="s">
        <v>1120</v>
      </c>
      <c r="F209" s="15">
        <v>12</v>
      </c>
      <c r="G209" s="15">
        <v>8</v>
      </c>
      <c r="H209" s="15">
        <v>12</v>
      </c>
      <c r="I209" s="3">
        <f>SUM(F209:H209)</f>
        <v>32</v>
      </c>
      <c r="J209" s="73">
        <f>IF(E209="","",RANK(I209,I$7:I$259))</f>
        <v>202</v>
      </c>
      <c r="K209" s="34"/>
      <c r="L209" s="33"/>
      <c r="M209" s="33"/>
      <c r="N209" s="34"/>
      <c r="O209" s="38"/>
      <c r="P209" s="33"/>
      <c r="Q209" s="33"/>
      <c r="R209" s="33"/>
      <c r="S209" s="33"/>
      <c r="T209" s="35"/>
      <c r="U209" s="35"/>
      <c r="V209" s="35"/>
    </row>
    <row r="210" spans="2:22" ht="15">
      <c r="B210" s="52" t="s">
        <v>54</v>
      </c>
      <c r="C210" s="53" t="s">
        <v>672</v>
      </c>
      <c r="D210" s="54">
        <v>1114030153</v>
      </c>
      <c r="E210" s="16" t="s">
        <v>1162</v>
      </c>
      <c r="F210" s="17">
        <v>11</v>
      </c>
      <c r="G210" s="17">
        <v>10</v>
      </c>
      <c r="H210" s="17">
        <v>11</v>
      </c>
      <c r="I210" s="3">
        <f>SUM(F210:H210)</f>
        <v>32</v>
      </c>
      <c r="J210" s="73">
        <f>IF(E210="","",RANK(I210,I$7:I$259))</f>
        <v>202</v>
      </c>
      <c r="K210" s="34"/>
      <c r="L210" s="33"/>
      <c r="M210" s="33"/>
      <c r="N210" s="34"/>
      <c r="O210" s="38"/>
      <c r="P210" s="33"/>
      <c r="Q210" s="33"/>
      <c r="R210" s="33"/>
      <c r="S210" s="33"/>
      <c r="T210" s="35"/>
      <c r="U210" s="35"/>
      <c r="V210" s="35"/>
    </row>
    <row r="211" spans="2:22" ht="15">
      <c r="B211" s="52" t="s">
        <v>144</v>
      </c>
      <c r="C211" s="53" t="s">
        <v>672</v>
      </c>
      <c r="D211" s="54">
        <v>1114030182</v>
      </c>
      <c r="E211" s="16" t="s">
        <v>1172</v>
      </c>
      <c r="F211" s="17">
        <v>12</v>
      </c>
      <c r="G211" s="17">
        <v>8</v>
      </c>
      <c r="H211" s="17">
        <v>12</v>
      </c>
      <c r="I211" s="3">
        <f>SUM(F211:H211)</f>
        <v>32</v>
      </c>
      <c r="J211" s="73">
        <f>IF(E211="","",RANK(I211,I$7:I$259))</f>
        <v>202</v>
      </c>
      <c r="K211" s="34"/>
      <c r="L211" s="33"/>
      <c r="M211" s="33"/>
      <c r="N211" s="34"/>
      <c r="O211" s="38"/>
      <c r="P211" s="33"/>
      <c r="Q211" s="33"/>
      <c r="R211" s="33"/>
      <c r="S211" s="33"/>
      <c r="T211" s="35"/>
      <c r="U211" s="35"/>
      <c r="V211" s="35"/>
    </row>
    <row r="212" spans="2:22" ht="15">
      <c r="B212" s="52" t="s">
        <v>61</v>
      </c>
      <c r="C212" s="53" t="s">
        <v>791</v>
      </c>
      <c r="D212" s="54">
        <v>1116980025</v>
      </c>
      <c r="E212" s="14" t="s">
        <v>1181</v>
      </c>
      <c r="F212" s="15">
        <v>13</v>
      </c>
      <c r="G212" s="15">
        <v>9</v>
      </c>
      <c r="H212" s="15">
        <v>10</v>
      </c>
      <c r="I212" s="4">
        <f>SUM(F212:H212)</f>
        <v>32</v>
      </c>
      <c r="J212" s="73">
        <f>IF(E212="","",RANK(I212,I$7:I$259))</f>
        <v>202</v>
      </c>
      <c r="K212" s="34"/>
      <c r="L212" s="33"/>
      <c r="M212" s="33"/>
      <c r="N212" s="34"/>
      <c r="O212" s="38"/>
      <c r="P212" s="33"/>
      <c r="Q212" s="33"/>
      <c r="R212" s="33"/>
      <c r="S212" s="33"/>
      <c r="T212" s="35"/>
      <c r="U212" s="35"/>
      <c r="V212" s="35"/>
    </row>
    <row r="213" spans="2:22" ht="15">
      <c r="B213" s="52" t="s">
        <v>1338</v>
      </c>
      <c r="C213" s="53" t="s">
        <v>792</v>
      </c>
      <c r="D213" s="54">
        <v>1117070015</v>
      </c>
      <c r="E213" s="14" t="s">
        <v>1192</v>
      </c>
      <c r="F213" s="15">
        <v>10</v>
      </c>
      <c r="G213" s="15">
        <v>10</v>
      </c>
      <c r="H213" s="15">
        <v>12</v>
      </c>
      <c r="I213" s="4">
        <f>SUM(F213:H213)</f>
        <v>32</v>
      </c>
      <c r="J213" s="73">
        <f>IF(E213="","",RANK(I213,I$7:I$259))</f>
        <v>202</v>
      </c>
      <c r="K213" s="34"/>
      <c r="L213" s="33"/>
      <c r="M213" s="33"/>
      <c r="N213" s="34"/>
      <c r="O213" s="38"/>
      <c r="P213" s="33"/>
      <c r="Q213" s="33"/>
      <c r="R213" s="33"/>
      <c r="S213" s="33"/>
      <c r="T213" s="35"/>
      <c r="U213" s="35"/>
      <c r="V213" s="35"/>
    </row>
    <row r="214" spans="2:22" ht="15">
      <c r="B214" s="52" t="s">
        <v>70</v>
      </c>
      <c r="C214" s="53" t="s">
        <v>792</v>
      </c>
      <c r="D214" s="54">
        <v>1117070022</v>
      </c>
      <c r="E214" s="14" t="s">
        <v>1196</v>
      </c>
      <c r="F214" s="15">
        <v>11</v>
      </c>
      <c r="G214" s="15">
        <v>9</v>
      </c>
      <c r="H214" s="15">
        <v>12</v>
      </c>
      <c r="I214" s="3">
        <f>SUM(F214:H214)</f>
        <v>32</v>
      </c>
      <c r="J214" s="73">
        <f>IF(E214="","",RANK(I214,I$7:I$259))</f>
        <v>202</v>
      </c>
      <c r="K214" s="34"/>
      <c r="L214" s="33"/>
      <c r="M214" s="33"/>
      <c r="N214" s="34"/>
      <c r="O214" s="38"/>
      <c r="P214" s="33"/>
      <c r="Q214" s="33"/>
      <c r="R214" s="33"/>
      <c r="S214" s="33"/>
      <c r="T214" s="35"/>
      <c r="U214" s="35"/>
      <c r="V214" s="35"/>
    </row>
    <row r="215" spans="2:22" ht="15">
      <c r="B215" s="52" t="s">
        <v>78</v>
      </c>
      <c r="C215" s="53" t="s">
        <v>689</v>
      </c>
      <c r="D215" s="54">
        <v>1117540028</v>
      </c>
      <c r="E215" s="16" t="s">
        <v>1205</v>
      </c>
      <c r="F215" s="17">
        <v>13</v>
      </c>
      <c r="G215" s="17">
        <v>6</v>
      </c>
      <c r="H215" s="17">
        <v>13</v>
      </c>
      <c r="I215" s="3">
        <f>SUM(F215:H215)</f>
        <v>32</v>
      </c>
      <c r="J215" s="73">
        <f>IF(E215="","",RANK(I215,I$7:I$259))</f>
        <v>202</v>
      </c>
      <c r="K215" s="34"/>
      <c r="L215" s="33"/>
      <c r="M215" s="33"/>
      <c r="N215" s="34"/>
      <c r="O215" s="38"/>
      <c r="P215" s="33"/>
      <c r="Q215" s="33"/>
      <c r="R215" s="33"/>
      <c r="S215" s="33"/>
      <c r="T215" s="35"/>
      <c r="U215" s="35"/>
      <c r="V215" s="35"/>
    </row>
    <row r="216" spans="2:22" ht="15">
      <c r="B216" s="52" t="s">
        <v>85</v>
      </c>
      <c r="C216" s="53" t="s">
        <v>794</v>
      </c>
      <c r="D216" s="54">
        <v>1118930001</v>
      </c>
      <c r="E216" s="14" t="s">
        <v>1225</v>
      </c>
      <c r="F216" s="15">
        <v>11</v>
      </c>
      <c r="G216" s="15">
        <v>10</v>
      </c>
      <c r="H216" s="15">
        <v>11</v>
      </c>
      <c r="I216" s="4">
        <f>SUM(F216:H216)</f>
        <v>32</v>
      </c>
      <c r="J216" s="73">
        <f>IF(E216="","",RANK(I216,I$7:I$259))</f>
        <v>202</v>
      </c>
      <c r="K216" s="34"/>
      <c r="L216" s="33"/>
      <c r="M216" s="33"/>
      <c r="N216" s="34"/>
      <c r="O216" s="38"/>
      <c r="P216" s="33"/>
      <c r="Q216" s="33"/>
      <c r="R216" s="33"/>
      <c r="S216" s="33"/>
      <c r="T216" s="35"/>
      <c r="U216" s="35"/>
      <c r="V216" s="35"/>
    </row>
    <row r="217" spans="2:22" ht="15">
      <c r="B217" s="52" t="s">
        <v>88</v>
      </c>
      <c r="C217" s="53" t="s">
        <v>794</v>
      </c>
      <c r="D217" s="54">
        <v>1118930024</v>
      </c>
      <c r="E217" s="14" t="s">
        <v>1227</v>
      </c>
      <c r="F217" s="15">
        <v>11</v>
      </c>
      <c r="G217" s="15">
        <v>9</v>
      </c>
      <c r="H217" s="15">
        <v>12</v>
      </c>
      <c r="I217" s="3">
        <f>SUM(F217:H217)</f>
        <v>32</v>
      </c>
      <c r="J217" s="73">
        <f>IF(E217="","",RANK(I217,I$7:I$259))</f>
        <v>202</v>
      </c>
      <c r="K217" s="34"/>
      <c r="L217" s="33"/>
      <c r="M217" s="33"/>
      <c r="N217" s="34"/>
      <c r="O217" s="38"/>
      <c r="P217" s="33"/>
      <c r="Q217" s="33"/>
      <c r="R217" s="33"/>
      <c r="S217" s="33"/>
      <c r="T217" s="35"/>
      <c r="U217" s="35"/>
      <c r="V217" s="35"/>
    </row>
    <row r="218" spans="2:22" ht="15">
      <c r="B218" s="52" t="s">
        <v>91</v>
      </c>
      <c r="C218" s="53" t="s">
        <v>794</v>
      </c>
      <c r="D218" s="54">
        <v>1118930049</v>
      </c>
      <c r="E218" s="14" t="s">
        <v>1230</v>
      </c>
      <c r="F218" s="15">
        <v>12</v>
      </c>
      <c r="G218" s="15">
        <v>8</v>
      </c>
      <c r="H218" s="15">
        <v>12</v>
      </c>
      <c r="I218" s="3">
        <f>SUM(F218:H218)</f>
        <v>32</v>
      </c>
      <c r="J218" s="73">
        <f>IF(E218="","",RANK(I218,I$7:I$259))</f>
        <v>202</v>
      </c>
      <c r="K218" s="34"/>
      <c r="L218" s="33"/>
      <c r="M218" s="33"/>
      <c r="N218" s="34"/>
      <c r="O218" s="38"/>
      <c r="P218" s="33"/>
      <c r="Q218" s="33"/>
      <c r="R218" s="33"/>
      <c r="S218" s="33"/>
      <c r="T218" s="35"/>
      <c r="U218" s="35"/>
      <c r="V218" s="35"/>
    </row>
    <row r="219" spans="2:22" ht="15">
      <c r="B219" s="52" t="s">
        <v>995</v>
      </c>
      <c r="C219" s="53" t="s">
        <v>715</v>
      </c>
      <c r="D219" s="54">
        <v>1119490025</v>
      </c>
      <c r="E219" s="14" t="s">
        <v>1245</v>
      </c>
      <c r="F219" s="15">
        <v>11</v>
      </c>
      <c r="G219" s="15">
        <v>7</v>
      </c>
      <c r="H219" s="15">
        <v>14</v>
      </c>
      <c r="I219" s="3">
        <f>SUM(F219:H219)</f>
        <v>32</v>
      </c>
      <c r="J219" s="73">
        <f>IF(E219="","",RANK(I219,I$7:I$259))</f>
        <v>202</v>
      </c>
      <c r="K219" s="34"/>
      <c r="L219" s="33"/>
      <c r="M219" s="33"/>
      <c r="N219" s="34"/>
      <c r="O219" s="38"/>
      <c r="P219" s="33"/>
      <c r="Q219" s="33"/>
      <c r="R219" s="33"/>
      <c r="S219" s="33"/>
      <c r="T219" s="35"/>
      <c r="U219" s="35"/>
      <c r="V219" s="35"/>
    </row>
    <row r="220" spans="2:22" ht="15">
      <c r="B220" s="52" t="s">
        <v>101</v>
      </c>
      <c r="C220" s="53" t="s">
        <v>797</v>
      </c>
      <c r="D220" s="54">
        <v>1120750021</v>
      </c>
      <c r="E220" s="14" t="s">
        <v>1251</v>
      </c>
      <c r="F220" s="15">
        <v>10</v>
      </c>
      <c r="G220" s="15">
        <v>11</v>
      </c>
      <c r="H220" s="15">
        <v>11</v>
      </c>
      <c r="I220" s="3">
        <f>SUM(F220:H220)</f>
        <v>32</v>
      </c>
      <c r="J220" s="73">
        <f>IF(E220="","",RANK(I220,I$7:I$259))</f>
        <v>202</v>
      </c>
      <c r="K220" s="34"/>
      <c r="L220" s="33"/>
      <c r="M220" s="33"/>
      <c r="N220" s="34"/>
      <c r="O220" s="38"/>
      <c r="P220" s="33"/>
      <c r="Q220" s="33"/>
      <c r="R220" s="33"/>
      <c r="S220" s="33"/>
      <c r="T220" s="35"/>
      <c r="U220" s="35"/>
      <c r="V220" s="35"/>
    </row>
    <row r="221" spans="2:22" ht="15">
      <c r="B221" s="52" t="s">
        <v>1026</v>
      </c>
      <c r="C221" s="53" t="s">
        <v>732</v>
      </c>
      <c r="D221" s="54">
        <v>1121100040</v>
      </c>
      <c r="E221" s="14" t="s">
        <v>1272</v>
      </c>
      <c r="F221" s="15">
        <v>13</v>
      </c>
      <c r="G221" s="15">
        <v>6</v>
      </c>
      <c r="H221" s="15">
        <v>13</v>
      </c>
      <c r="I221" s="3">
        <f>SUM(F221:H221)</f>
        <v>32</v>
      </c>
      <c r="J221" s="73">
        <f>IF(E221="","",RANK(I221,I$7:I$259))</f>
        <v>202</v>
      </c>
      <c r="K221" s="34"/>
      <c r="L221" s="33"/>
      <c r="M221" s="33"/>
      <c r="N221" s="34"/>
      <c r="O221" s="38"/>
      <c r="P221" s="33"/>
      <c r="Q221" s="33"/>
      <c r="R221" s="33"/>
      <c r="S221" s="33"/>
      <c r="T221" s="35"/>
      <c r="U221" s="35"/>
      <c r="V221" s="35"/>
    </row>
    <row r="222" spans="2:22" ht="15">
      <c r="B222" s="52" t="s">
        <v>133</v>
      </c>
      <c r="C222" s="53" t="s">
        <v>801</v>
      </c>
      <c r="D222" s="54">
        <v>1122480004</v>
      </c>
      <c r="E222" s="14" t="s">
        <v>1291</v>
      </c>
      <c r="F222" s="15">
        <v>10</v>
      </c>
      <c r="G222" s="15">
        <v>7</v>
      </c>
      <c r="H222" s="15">
        <v>15</v>
      </c>
      <c r="I222" s="3">
        <f>SUM(F222:H222)</f>
        <v>32</v>
      </c>
      <c r="J222" s="73">
        <f>IF(E222="","",RANK(I222,I$7:I$259))</f>
        <v>202</v>
      </c>
      <c r="K222" s="34"/>
      <c r="L222" s="33"/>
      <c r="M222" s="33"/>
      <c r="N222" s="34"/>
      <c r="O222" s="38"/>
      <c r="P222" s="33"/>
      <c r="Q222" s="33"/>
      <c r="R222" s="33"/>
      <c r="S222" s="33"/>
      <c r="T222" s="35"/>
      <c r="U222" s="35"/>
      <c r="V222" s="35"/>
    </row>
    <row r="223" spans="2:22" ht="15">
      <c r="B223" s="52" t="s">
        <v>1352</v>
      </c>
      <c r="C223" s="53" t="s">
        <v>801</v>
      </c>
      <c r="D223" s="54">
        <v>1122480012</v>
      </c>
      <c r="E223" s="14" t="s">
        <v>1292</v>
      </c>
      <c r="F223" s="15">
        <v>15</v>
      </c>
      <c r="G223" s="15">
        <v>9</v>
      </c>
      <c r="H223" s="15">
        <v>8</v>
      </c>
      <c r="I223" s="3">
        <f>SUM(F223:H223)</f>
        <v>32</v>
      </c>
      <c r="J223" s="73">
        <f>IF(E223="","",RANK(I223,I$7:I$259))</f>
        <v>202</v>
      </c>
      <c r="K223" s="34"/>
      <c r="L223" s="33"/>
      <c r="M223" s="33"/>
      <c r="N223" s="34"/>
      <c r="O223" s="38"/>
      <c r="P223" s="33"/>
      <c r="Q223" s="33"/>
      <c r="R223" s="33"/>
      <c r="S223" s="33"/>
      <c r="T223" s="35"/>
      <c r="U223" s="35"/>
      <c r="V223" s="35"/>
    </row>
    <row r="224" spans="2:22" ht="15">
      <c r="B224" s="52" t="s">
        <v>1319</v>
      </c>
      <c r="C224" s="53" t="s">
        <v>638</v>
      </c>
      <c r="D224" s="54">
        <v>1106200023</v>
      </c>
      <c r="E224" s="14" t="s">
        <v>1091</v>
      </c>
      <c r="F224" s="15">
        <v>11</v>
      </c>
      <c r="G224" s="15">
        <v>8</v>
      </c>
      <c r="H224" s="15">
        <v>12</v>
      </c>
      <c r="I224" s="3">
        <f>SUM(F224:H224)</f>
        <v>31</v>
      </c>
      <c r="J224" s="73">
        <f>IF(E224="","",RANK(I224,I$7:I$259))</f>
        <v>218</v>
      </c>
      <c r="K224" s="34"/>
      <c r="L224" s="33"/>
      <c r="M224" s="33"/>
      <c r="N224" s="34"/>
      <c r="O224" s="38"/>
      <c r="P224" s="33"/>
      <c r="Q224" s="33"/>
      <c r="R224" s="33"/>
      <c r="S224" s="33"/>
      <c r="T224" s="35"/>
      <c r="U224" s="35"/>
      <c r="V224" s="35"/>
    </row>
    <row r="225" spans="2:22" ht="15">
      <c r="B225" s="52" t="s">
        <v>22</v>
      </c>
      <c r="C225" s="53" t="s">
        <v>638</v>
      </c>
      <c r="D225" s="54">
        <v>1106200031</v>
      </c>
      <c r="E225" s="14" t="s">
        <v>1095</v>
      </c>
      <c r="F225" s="15">
        <v>12</v>
      </c>
      <c r="G225" s="15">
        <v>9</v>
      </c>
      <c r="H225" s="15">
        <v>10</v>
      </c>
      <c r="I225" s="3">
        <f>SUM(F225:H225)</f>
        <v>31</v>
      </c>
      <c r="J225" s="73">
        <f>IF(E225="","",RANK(I225,I$7:I$259))</f>
        <v>218</v>
      </c>
      <c r="K225" s="34"/>
      <c r="L225" s="33"/>
      <c r="M225" s="33"/>
      <c r="N225" s="34"/>
      <c r="O225" s="38"/>
      <c r="P225" s="33"/>
      <c r="Q225" s="33"/>
      <c r="R225" s="33"/>
      <c r="S225" s="33"/>
      <c r="T225" s="35"/>
      <c r="U225" s="35"/>
      <c r="V225" s="35"/>
    </row>
    <row r="226" spans="2:22" ht="15">
      <c r="B226" s="52" t="s">
        <v>27</v>
      </c>
      <c r="C226" s="53" t="s">
        <v>638</v>
      </c>
      <c r="D226" s="54">
        <v>1106200048</v>
      </c>
      <c r="E226" s="14" t="s">
        <v>1101</v>
      </c>
      <c r="F226" s="15">
        <v>10</v>
      </c>
      <c r="G226" s="15">
        <v>8</v>
      </c>
      <c r="H226" s="15">
        <v>13</v>
      </c>
      <c r="I226" s="3">
        <f>SUM(F226:H226)</f>
        <v>31</v>
      </c>
      <c r="J226" s="73">
        <f>IF(E226="","",RANK(I226,I$7:I$259))</f>
        <v>218</v>
      </c>
      <c r="K226" s="34"/>
      <c r="L226" s="33"/>
      <c r="M226" s="33"/>
      <c r="N226" s="34"/>
      <c r="O226" s="38"/>
      <c r="P226" s="33"/>
      <c r="Q226" s="33"/>
      <c r="R226" s="33"/>
      <c r="S226" s="33"/>
      <c r="T226" s="35"/>
      <c r="U226" s="35"/>
      <c r="V226" s="35"/>
    </row>
    <row r="227" spans="2:19" ht="15">
      <c r="B227" s="52" t="s">
        <v>1321</v>
      </c>
      <c r="C227" s="53" t="s">
        <v>638</v>
      </c>
      <c r="D227" s="54">
        <v>1106200055</v>
      </c>
      <c r="E227" s="14" t="s">
        <v>1103</v>
      </c>
      <c r="F227" s="15">
        <v>13</v>
      </c>
      <c r="G227" s="15">
        <v>9</v>
      </c>
      <c r="H227" s="15">
        <v>9</v>
      </c>
      <c r="I227" s="3">
        <f>SUM(F227:H227)</f>
        <v>31</v>
      </c>
      <c r="J227" s="73">
        <f>IF(E227="","",RANK(I227,I$7:I$259))</f>
        <v>218</v>
      </c>
      <c r="K227" s="34"/>
      <c r="L227" s="33"/>
      <c r="M227" s="33"/>
      <c r="N227" s="34"/>
      <c r="O227" s="38"/>
      <c r="P227" s="33"/>
      <c r="Q227" s="33"/>
      <c r="R227" s="33"/>
      <c r="S227" s="33"/>
    </row>
    <row r="228" spans="2:19" ht="15">
      <c r="B228" s="52" t="s">
        <v>55</v>
      </c>
      <c r="C228" s="53" t="s">
        <v>672</v>
      </c>
      <c r="D228" s="54">
        <v>1114030156</v>
      </c>
      <c r="E228" s="14" t="s">
        <v>1163</v>
      </c>
      <c r="F228" s="15">
        <v>11</v>
      </c>
      <c r="G228" s="15">
        <v>9</v>
      </c>
      <c r="H228" s="15">
        <v>11</v>
      </c>
      <c r="I228" s="3">
        <f>SUM(F228:H228)</f>
        <v>31</v>
      </c>
      <c r="J228" s="73">
        <f>IF(E228="","",RANK(I228,I$7:I$259))</f>
        <v>218</v>
      </c>
      <c r="K228" s="34"/>
      <c r="L228" s="33"/>
      <c r="M228" s="33"/>
      <c r="N228" s="34"/>
      <c r="O228" s="38"/>
      <c r="P228" s="33"/>
      <c r="Q228" s="33"/>
      <c r="R228" s="33"/>
      <c r="S228" s="33"/>
    </row>
    <row r="229" spans="2:10" ht="15">
      <c r="B229" s="52" t="s">
        <v>930</v>
      </c>
      <c r="C229" s="53" t="s">
        <v>677</v>
      </c>
      <c r="D229" s="54">
        <v>1115089002</v>
      </c>
      <c r="E229" s="14" t="s">
        <v>1178</v>
      </c>
      <c r="F229" s="15">
        <v>11</v>
      </c>
      <c r="G229" s="15">
        <v>9</v>
      </c>
      <c r="H229" s="15">
        <v>11</v>
      </c>
      <c r="I229" s="3">
        <f>SUM(F229:H229)</f>
        <v>31</v>
      </c>
      <c r="J229" s="73">
        <f>IF(E229="","",RANK(I229,I$7:I$259))</f>
        <v>218</v>
      </c>
    </row>
    <row r="230" spans="2:10" ht="15">
      <c r="B230" s="52" t="s">
        <v>86</v>
      </c>
      <c r="C230" s="53" t="s">
        <v>794</v>
      </c>
      <c r="D230" s="54">
        <v>1118930003</v>
      </c>
      <c r="E230" s="14" t="s">
        <v>1222</v>
      </c>
      <c r="F230" s="15">
        <v>11</v>
      </c>
      <c r="G230" s="15">
        <v>9</v>
      </c>
      <c r="H230" s="15">
        <v>11</v>
      </c>
      <c r="I230" s="3">
        <f>SUM(F230:H230)</f>
        <v>31</v>
      </c>
      <c r="J230" s="73">
        <f>IF(E230="","",RANK(I230,I$7:I$259))</f>
        <v>218</v>
      </c>
    </row>
    <row r="231" spans="2:19" ht="15">
      <c r="B231" s="52" t="s">
        <v>1039</v>
      </c>
      <c r="C231" s="53" t="s">
        <v>798</v>
      </c>
      <c r="D231" s="54">
        <v>1122150013</v>
      </c>
      <c r="E231" s="14" t="s">
        <v>1285</v>
      </c>
      <c r="F231" s="15">
        <v>11</v>
      </c>
      <c r="G231" s="15">
        <v>9</v>
      </c>
      <c r="H231" s="15">
        <v>11</v>
      </c>
      <c r="I231" s="3">
        <f>SUM(F231:H231)</f>
        <v>31</v>
      </c>
      <c r="J231" s="73">
        <f>IF(E231="","",RANK(I231,I$7:I$259))</f>
        <v>218</v>
      </c>
      <c r="K231" s="34"/>
      <c r="L231" s="33"/>
      <c r="M231" s="33"/>
      <c r="N231" s="34"/>
      <c r="O231" s="38"/>
      <c r="P231" s="33"/>
      <c r="Q231" s="33"/>
      <c r="R231" s="33"/>
      <c r="S231" s="33"/>
    </row>
    <row r="232" spans="2:19" ht="15">
      <c r="B232" s="52" t="s">
        <v>148</v>
      </c>
      <c r="C232" s="53" t="s">
        <v>765</v>
      </c>
      <c r="D232" s="54">
        <v>1122550014</v>
      </c>
      <c r="E232" s="14" t="s">
        <v>1299</v>
      </c>
      <c r="F232" s="15">
        <v>11</v>
      </c>
      <c r="G232" s="15">
        <v>9</v>
      </c>
      <c r="H232" s="15">
        <v>11</v>
      </c>
      <c r="I232" s="4">
        <f>SUM(F232:H232)</f>
        <v>31</v>
      </c>
      <c r="J232" s="73">
        <f>IF(E232="","",RANK(I232,I$7:I$259))</f>
        <v>218</v>
      </c>
      <c r="K232" s="34"/>
      <c r="L232" s="33"/>
      <c r="M232" s="33"/>
      <c r="N232" s="34"/>
      <c r="O232" s="38"/>
      <c r="P232" s="33"/>
      <c r="Q232" s="33"/>
      <c r="R232" s="33"/>
      <c r="S232" s="33"/>
    </row>
    <row r="233" spans="2:19" ht="15">
      <c r="B233" s="52" t="s">
        <v>1306</v>
      </c>
      <c r="C233" s="53" t="s">
        <v>782</v>
      </c>
      <c r="D233" s="54">
        <v>1100690310</v>
      </c>
      <c r="E233" s="14" t="s">
        <v>1064</v>
      </c>
      <c r="F233" s="15">
        <v>11</v>
      </c>
      <c r="G233" s="15">
        <v>10</v>
      </c>
      <c r="H233" s="15">
        <v>9</v>
      </c>
      <c r="I233" s="3">
        <f>SUM(F233:H233)</f>
        <v>30</v>
      </c>
      <c r="J233" s="73">
        <f>IF(E233="","",RANK(I233,I$7:I$259))</f>
        <v>227</v>
      </c>
      <c r="K233" s="34"/>
      <c r="L233" s="33"/>
      <c r="M233" s="33"/>
      <c r="N233" s="34"/>
      <c r="O233" s="38"/>
      <c r="P233" s="33"/>
      <c r="Q233" s="33"/>
      <c r="R233" s="33"/>
      <c r="S233" s="33"/>
    </row>
    <row r="234" spans="2:19" ht="15">
      <c r="B234" s="52" t="s">
        <v>832</v>
      </c>
      <c r="C234" s="53" t="s">
        <v>786</v>
      </c>
      <c r="D234" s="54">
        <v>1105539001</v>
      </c>
      <c r="E234" s="14" t="s">
        <v>1089</v>
      </c>
      <c r="F234" s="15">
        <v>11</v>
      </c>
      <c r="G234" s="15">
        <v>8</v>
      </c>
      <c r="H234" s="15">
        <v>11</v>
      </c>
      <c r="I234" s="3">
        <f>SUM(F234:H234)</f>
        <v>30</v>
      </c>
      <c r="J234" s="73">
        <f>IF(E234="","",RANK(I234,I$7:I$259))</f>
        <v>227</v>
      </c>
      <c r="K234" s="34"/>
      <c r="L234" s="33"/>
      <c r="M234" s="33"/>
      <c r="N234" s="34"/>
      <c r="O234" s="38"/>
      <c r="P234" s="33"/>
      <c r="Q234" s="33"/>
      <c r="R234" s="33"/>
      <c r="S234" s="33"/>
    </row>
    <row r="235" spans="2:19" ht="15">
      <c r="B235" s="52" t="s">
        <v>1323</v>
      </c>
      <c r="C235" s="53" t="s">
        <v>643</v>
      </c>
      <c r="D235" s="54">
        <v>1108830165</v>
      </c>
      <c r="E235" s="14" t="s">
        <v>1113</v>
      </c>
      <c r="F235" s="15">
        <v>10</v>
      </c>
      <c r="G235" s="15">
        <v>9</v>
      </c>
      <c r="H235" s="15">
        <v>11</v>
      </c>
      <c r="I235" s="3">
        <f>SUM(F235:H235)</f>
        <v>30</v>
      </c>
      <c r="J235" s="73">
        <f>IF(E235="","",RANK(I235,I$7:I$259))</f>
        <v>227</v>
      </c>
      <c r="K235" s="34"/>
      <c r="L235" s="33"/>
      <c r="M235" s="33"/>
      <c r="N235" s="34"/>
      <c r="O235" s="38"/>
      <c r="P235" s="33"/>
      <c r="Q235" s="33"/>
      <c r="R235" s="33"/>
      <c r="S235" s="33"/>
    </row>
    <row r="236" spans="2:19" ht="15">
      <c r="B236" s="52" t="s">
        <v>1326</v>
      </c>
      <c r="C236" s="53" t="s">
        <v>647</v>
      </c>
      <c r="D236" s="54">
        <v>1109760009</v>
      </c>
      <c r="E236" s="14" t="s">
        <v>1125</v>
      </c>
      <c r="F236" s="15">
        <v>11</v>
      </c>
      <c r="G236" s="15">
        <v>10</v>
      </c>
      <c r="H236" s="15">
        <v>9</v>
      </c>
      <c r="I236" s="3">
        <f>SUM(F236:H236)</f>
        <v>30</v>
      </c>
      <c r="J236" s="73">
        <f>IF(E236="","",RANK(I236,I$7:I$259))</f>
        <v>227</v>
      </c>
      <c r="K236" s="34"/>
      <c r="L236" s="33"/>
      <c r="M236" s="33"/>
      <c r="N236" s="34"/>
      <c r="O236" s="38"/>
      <c r="P236" s="33"/>
      <c r="Q236" s="33"/>
      <c r="R236" s="33"/>
      <c r="S236" s="33"/>
    </row>
    <row r="237" spans="2:19" ht="15">
      <c r="B237" s="52" t="s">
        <v>932</v>
      </c>
      <c r="C237" s="53" t="s">
        <v>791</v>
      </c>
      <c r="D237" s="54">
        <v>1116980008</v>
      </c>
      <c r="E237" s="14" t="s">
        <v>1179</v>
      </c>
      <c r="F237" s="15">
        <v>10</v>
      </c>
      <c r="G237" s="15">
        <v>9</v>
      </c>
      <c r="H237" s="15">
        <v>11</v>
      </c>
      <c r="I237" s="4">
        <f>SUM(F237:H237)</f>
        <v>30</v>
      </c>
      <c r="J237" s="73">
        <f>IF(E237="","",RANK(I237,I$7:I$259))</f>
        <v>227</v>
      </c>
      <c r="K237" s="34"/>
      <c r="L237" s="33"/>
      <c r="M237" s="33"/>
      <c r="N237" s="34"/>
      <c r="O237" s="38"/>
      <c r="P237" s="33"/>
      <c r="Q237" s="33"/>
      <c r="R237" s="33"/>
      <c r="S237" s="33"/>
    </row>
    <row r="238" spans="2:19" ht="15">
      <c r="B238" s="52" t="s">
        <v>64</v>
      </c>
      <c r="C238" s="53" t="s">
        <v>791</v>
      </c>
      <c r="D238" s="54">
        <v>1116980034</v>
      </c>
      <c r="E238" s="14" t="s">
        <v>1187</v>
      </c>
      <c r="F238" s="15">
        <v>11</v>
      </c>
      <c r="G238" s="15">
        <v>9</v>
      </c>
      <c r="H238" s="15">
        <v>10</v>
      </c>
      <c r="I238" s="3">
        <f>SUM(F238:H238)</f>
        <v>30</v>
      </c>
      <c r="J238" s="73">
        <f>IF(E238="","",RANK(I238,I$7:I$259))</f>
        <v>227</v>
      </c>
      <c r="K238" s="34"/>
      <c r="L238" s="33"/>
      <c r="M238" s="33"/>
      <c r="N238" s="34"/>
      <c r="O238" s="38"/>
      <c r="P238" s="33"/>
      <c r="Q238" s="33"/>
      <c r="R238" s="33"/>
      <c r="S238" s="33"/>
    </row>
    <row r="239" spans="2:19" ht="15">
      <c r="B239" s="52" t="s">
        <v>72</v>
      </c>
      <c r="C239" s="53" t="s">
        <v>792</v>
      </c>
      <c r="D239" s="54">
        <v>1117070024</v>
      </c>
      <c r="E239" s="14" t="s">
        <v>1198</v>
      </c>
      <c r="F239" s="15">
        <v>10</v>
      </c>
      <c r="G239" s="15">
        <v>10</v>
      </c>
      <c r="H239" s="15">
        <v>10</v>
      </c>
      <c r="I239" s="3">
        <f>SUM(F239:H239)</f>
        <v>30</v>
      </c>
      <c r="J239" s="73">
        <f>IF(E239="","",RANK(I239,I$7:I$259))</f>
        <v>227</v>
      </c>
      <c r="K239" s="34"/>
      <c r="L239" s="33"/>
      <c r="M239" s="33"/>
      <c r="N239" s="34"/>
      <c r="O239" s="38"/>
      <c r="P239" s="33"/>
      <c r="Q239" s="33"/>
      <c r="R239" s="33"/>
      <c r="S239" s="33"/>
    </row>
    <row r="240" spans="2:19" ht="15">
      <c r="B240" s="52" t="s">
        <v>946</v>
      </c>
      <c r="C240" s="53" t="s">
        <v>792</v>
      </c>
      <c r="D240" s="54">
        <v>1117070025</v>
      </c>
      <c r="E240" s="14" t="s">
        <v>1199</v>
      </c>
      <c r="F240" s="15">
        <v>11</v>
      </c>
      <c r="G240" s="15">
        <v>9</v>
      </c>
      <c r="H240" s="15">
        <v>10</v>
      </c>
      <c r="I240" s="3">
        <f>SUM(F240:H240)</f>
        <v>30</v>
      </c>
      <c r="J240" s="73">
        <f>IF(E240="","",RANK(I240,I$7:I$259))</f>
        <v>227</v>
      </c>
      <c r="K240" s="34"/>
      <c r="L240" s="33"/>
      <c r="M240" s="33"/>
      <c r="N240" s="34"/>
      <c r="O240" s="38"/>
      <c r="P240" s="33"/>
      <c r="Q240" s="33"/>
      <c r="R240" s="33"/>
      <c r="S240" s="33"/>
    </row>
    <row r="241" spans="2:19" ht="15">
      <c r="B241" s="52" t="s">
        <v>1340</v>
      </c>
      <c r="C241" s="53" t="s">
        <v>694</v>
      </c>
      <c r="D241" s="54">
        <v>1117570039</v>
      </c>
      <c r="E241" s="14" t="s">
        <v>1215</v>
      </c>
      <c r="F241" s="15">
        <v>11</v>
      </c>
      <c r="G241" s="15">
        <v>9</v>
      </c>
      <c r="H241" s="15">
        <v>10</v>
      </c>
      <c r="I241" s="3">
        <f>SUM(F241:H241)</f>
        <v>30</v>
      </c>
      <c r="J241" s="73">
        <f>IF(E241="","",RANK(I241,I$7:I$259))</f>
        <v>227</v>
      </c>
      <c r="K241" s="34"/>
      <c r="L241" s="33"/>
      <c r="M241" s="33"/>
      <c r="N241" s="34"/>
      <c r="O241" s="38"/>
      <c r="P241" s="33"/>
      <c r="Q241" s="33"/>
      <c r="R241" s="33"/>
      <c r="S241" s="33"/>
    </row>
    <row r="242" spans="2:19" ht="15">
      <c r="B242" s="52" t="s">
        <v>982</v>
      </c>
      <c r="C242" s="53" t="s">
        <v>715</v>
      </c>
      <c r="D242" s="54">
        <v>1119490001</v>
      </c>
      <c r="E242" s="14" t="s">
        <v>1236</v>
      </c>
      <c r="F242" s="15">
        <v>12</v>
      </c>
      <c r="G242" s="15">
        <v>8</v>
      </c>
      <c r="H242" s="15">
        <v>10</v>
      </c>
      <c r="I242" s="3">
        <f>SUM(F242:H242)</f>
        <v>30</v>
      </c>
      <c r="J242" s="73">
        <f>IF(E242="","",RANK(I242,I$7:I$259))</f>
        <v>227</v>
      </c>
      <c r="K242" s="34"/>
      <c r="L242" s="33"/>
      <c r="M242" s="33"/>
      <c r="N242" s="34"/>
      <c r="O242" s="38"/>
      <c r="P242" s="33"/>
      <c r="Q242" s="33"/>
      <c r="R242" s="33"/>
      <c r="S242" s="33"/>
    </row>
    <row r="243" spans="2:19" ht="15">
      <c r="B243" s="52" t="s">
        <v>813</v>
      </c>
      <c r="C243" s="53" t="s">
        <v>786</v>
      </c>
      <c r="D243" s="54">
        <v>1105530168</v>
      </c>
      <c r="E243" s="14" t="s">
        <v>1075</v>
      </c>
      <c r="F243" s="15">
        <v>10</v>
      </c>
      <c r="G243" s="15">
        <v>6</v>
      </c>
      <c r="H243" s="15">
        <v>13</v>
      </c>
      <c r="I243" s="3">
        <f>SUM(F243:H243)</f>
        <v>29</v>
      </c>
      <c r="J243" s="73">
        <f>IF(E243="","",RANK(I243,I$7:I$259))</f>
        <v>237</v>
      </c>
      <c r="K243" s="34"/>
      <c r="L243" s="33"/>
      <c r="M243" s="33"/>
      <c r="N243" s="34"/>
      <c r="O243" s="38"/>
      <c r="P243" s="33"/>
      <c r="Q243" s="33"/>
      <c r="R243" s="33"/>
      <c r="S243" s="33"/>
    </row>
    <row r="244" spans="2:19" ht="15">
      <c r="B244" s="52" t="s">
        <v>1315</v>
      </c>
      <c r="C244" s="53" t="s">
        <v>786</v>
      </c>
      <c r="D244" s="54">
        <v>1105530177</v>
      </c>
      <c r="E244" s="14" t="s">
        <v>1076</v>
      </c>
      <c r="F244" s="15">
        <v>12</v>
      </c>
      <c r="G244" s="15">
        <v>8</v>
      </c>
      <c r="H244" s="15">
        <v>9</v>
      </c>
      <c r="I244" s="3">
        <f>SUM(F244:H244)</f>
        <v>29</v>
      </c>
      <c r="J244" s="73">
        <f>IF(E244="","",RANK(I244,I$7:I$259))</f>
        <v>237</v>
      </c>
      <c r="K244" s="34"/>
      <c r="L244" s="33"/>
      <c r="M244" s="33"/>
      <c r="N244" s="34"/>
      <c r="O244" s="38"/>
      <c r="P244" s="33"/>
      <c r="Q244" s="33"/>
      <c r="R244" s="33"/>
      <c r="S244" s="33"/>
    </row>
    <row r="245" spans="2:19" ht="15">
      <c r="B245" s="52" t="s">
        <v>31</v>
      </c>
      <c r="C245" s="53" t="s">
        <v>643</v>
      </c>
      <c r="D245" s="54">
        <v>1108830154</v>
      </c>
      <c r="E245" s="14" t="s">
        <v>1112</v>
      </c>
      <c r="F245" s="15">
        <v>11</v>
      </c>
      <c r="G245" s="15">
        <v>11</v>
      </c>
      <c r="H245" s="15">
        <v>7</v>
      </c>
      <c r="I245" s="3">
        <f>SUM(F245:H245)</f>
        <v>29</v>
      </c>
      <c r="J245" s="73">
        <f>IF(E245="","",RANK(I245,I$7:I$259))</f>
        <v>237</v>
      </c>
      <c r="K245" s="34"/>
      <c r="L245" s="33"/>
      <c r="M245" s="33"/>
      <c r="N245" s="34"/>
      <c r="O245" s="38"/>
      <c r="P245" s="33"/>
      <c r="Q245" s="33"/>
      <c r="R245" s="33"/>
      <c r="S245" s="33"/>
    </row>
    <row r="246" spans="2:19" ht="15">
      <c r="B246" s="52" t="s">
        <v>164</v>
      </c>
      <c r="C246" s="53" t="s">
        <v>652</v>
      </c>
      <c r="D246" s="54">
        <v>1110550188</v>
      </c>
      <c r="E246" s="14" t="s">
        <v>1134</v>
      </c>
      <c r="F246" s="15">
        <v>10</v>
      </c>
      <c r="G246" s="15">
        <v>8</v>
      </c>
      <c r="H246" s="15">
        <v>11</v>
      </c>
      <c r="I246" s="3">
        <f>SUM(F246:H246)</f>
        <v>29</v>
      </c>
      <c r="J246" s="73">
        <f>IF(E246="","",RANK(I246,I$7:I$259))</f>
        <v>237</v>
      </c>
      <c r="K246" s="34"/>
      <c r="L246" s="33"/>
      <c r="M246" s="33"/>
      <c r="N246" s="34"/>
      <c r="O246" s="38"/>
      <c r="P246" s="33"/>
      <c r="Q246" s="33"/>
      <c r="R246" s="33"/>
      <c r="S246" s="33"/>
    </row>
    <row r="247" spans="2:19" ht="15">
      <c r="B247" s="52" t="s">
        <v>1335</v>
      </c>
      <c r="C247" s="53" t="s">
        <v>791</v>
      </c>
      <c r="D247" s="54">
        <v>1116980028</v>
      </c>
      <c r="E247" s="16" t="s">
        <v>1183</v>
      </c>
      <c r="F247" s="17">
        <v>9</v>
      </c>
      <c r="G247" s="17">
        <v>10</v>
      </c>
      <c r="H247" s="17">
        <v>10</v>
      </c>
      <c r="I247" s="3">
        <f>SUM(F247:H247)</f>
        <v>29</v>
      </c>
      <c r="J247" s="73">
        <f>IF(E247="","",RANK(I247,I$7:I$259))</f>
        <v>237</v>
      </c>
      <c r="K247" s="34"/>
      <c r="L247" s="33"/>
      <c r="M247" s="33"/>
      <c r="N247" s="34"/>
      <c r="O247" s="38"/>
      <c r="P247" s="33"/>
      <c r="Q247" s="33"/>
      <c r="R247" s="33"/>
      <c r="S247" s="33"/>
    </row>
    <row r="248" spans="2:19" ht="15">
      <c r="B248" s="52" t="s">
        <v>79</v>
      </c>
      <c r="C248" s="53" t="s">
        <v>689</v>
      </c>
      <c r="D248" s="54">
        <v>1117540030</v>
      </c>
      <c r="E248" s="16" t="s">
        <v>1207</v>
      </c>
      <c r="F248" s="17">
        <v>10</v>
      </c>
      <c r="G248" s="17">
        <v>9</v>
      </c>
      <c r="H248" s="17">
        <v>10</v>
      </c>
      <c r="I248" s="3">
        <f>SUM(F248:H248)</f>
        <v>29</v>
      </c>
      <c r="J248" s="73">
        <f>IF(E248="","",RANK(I248,I$7:I$259))</f>
        <v>237</v>
      </c>
      <c r="K248" s="34"/>
      <c r="L248" s="33"/>
      <c r="M248" s="33"/>
      <c r="N248" s="34"/>
      <c r="O248" s="38"/>
      <c r="P248" s="33"/>
      <c r="Q248" s="33"/>
      <c r="R248" s="33"/>
      <c r="S248" s="33"/>
    </row>
    <row r="249" spans="2:19" ht="15">
      <c r="B249" s="52" t="s">
        <v>1353</v>
      </c>
      <c r="C249" s="53" t="s">
        <v>801</v>
      </c>
      <c r="D249" s="54">
        <v>1122480014</v>
      </c>
      <c r="E249" s="16" t="s">
        <v>1293</v>
      </c>
      <c r="F249" s="17">
        <v>10</v>
      </c>
      <c r="G249" s="17">
        <v>9</v>
      </c>
      <c r="H249" s="17">
        <v>10</v>
      </c>
      <c r="I249" s="3">
        <f>SUM(F249:H249)</f>
        <v>29</v>
      </c>
      <c r="J249" s="73">
        <f>IF(E249="","",RANK(I249,I$7:I$259))</f>
        <v>237</v>
      </c>
      <c r="K249" s="34"/>
      <c r="L249" s="33"/>
      <c r="M249" s="33"/>
      <c r="N249" s="34"/>
      <c r="O249" s="38"/>
      <c r="P249" s="33"/>
      <c r="Q249" s="33"/>
      <c r="R249" s="33"/>
      <c r="S249" s="33"/>
    </row>
    <row r="250" spans="2:19" ht="15">
      <c r="B250" s="52" t="s">
        <v>1324</v>
      </c>
      <c r="C250" s="53" t="s">
        <v>643</v>
      </c>
      <c r="D250" s="54">
        <v>1108830176</v>
      </c>
      <c r="E250" s="16" t="s">
        <v>1119</v>
      </c>
      <c r="F250" s="17">
        <v>10</v>
      </c>
      <c r="G250" s="17">
        <v>9</v>
      </c>
      <c r="H250" s="17">
        <v>9</v>
      </c>
      <c r="I250" s="3">
        <f>SUM(F250:H250)</f>
        <v>28</v>
      </c>
      <c r="J250" s="73">
        <f>IF(E250="","",RANK(I250,I$7:I$259))</f>
        <v>244</v>
      </c>
      <c r="K250" s="34"/>
      <c r="L250" s="33"/>
      <c r="M250" s="33"/>
      <c r="N250" s="34"/>
      <c r="O250" s="38"/>
      <c r="P250" s="33"/>
      <c r="Q250" s="33"/>
      <c r="R250" s="33"/>
      <c r="S250" s="33"/>
    </row>
    <row r="251" spans="2:19" ht="15">
      <c r="B251" s="52" t="s">
        <v>121</v>
      </c>
      <c r="C251" s="53" t="s">
        <v>797</v>
      </c>
      <c r="D251" s="54">
        <v>1120750027</v>
      </c>
      <c r="E251" s="16" t="s">
        <v>1255</v>
      </c>
      <c r="F251" s="17">
        <v>10</v>
      </c>
      <c r="G251" s="17">
        <v>7</v>
      </c>
      <c r="H251" s="17">
        <v>11</v>
      </c>
      <c r="I251" s="3">
        <f>SUM(F251:H251)</f>
        <v>28</v>
      </c>
      <c r="J251" s="73">
        <f>IF(E251="","",RANK(I251,I$7:I$259))</f>
        <v>244</v>
      </c>
      <c r="K251" s="34"/>
      <c r="L251" s="33"/>
      <c r="M251" s="33"/>
      <c r="N251" s="34"/>
      <c r="O251" s="38"/>
      <c r="P251" s="33"/>
      <c r="Q251" s="33"/>
      <c r="R251" s="33"/>
      <c r="S251" s="33"/>
    </row>
    <row r="252" spans="2:19" ht="15">
      <c r="B252" s="52" t="s">
        <v>1049</v>
      </c>
      <c r="C252" s="53" t="s">
        <v>765</v>
      </c>
      <c r="D252" s="54">
        <v>1122550011</v>
      </c>
      <c r="E252" s="14" t="s">
        <v>1298</v>
      </c>
      <c r="F252" s="15">
        <v>12</v>
      </c>
      <c r="G252" s="15">
        <v>7</v>
      </c>
      <c r="H252" s="15">
        <v>9</v>
      </c>
      <c r="I252" s="3">
        <f>SUM(F252:H252)</f>
        <v>28</v>
      </c>
      <c r="J252" s="73">
        <f>IF(E252="","",RANK(I252,I$7:I$259))</f>
        <v>244</v>
      </c>
      <c r="K252" s="34"/>
      <c r="L252" s="33"/>
      <c r="M252" s="33"/>
      <c r="N252" s="34"/>
      <c r="O252" s="38"/>
      <c r="P252" s="33"/>
      <c r="Q252" s="33"/>
      <c r="R252" s="33"/>
      <c r="S252" s="33"/>
    </row>
    <row r="253" spans="2:19" ht="15">
      <c r="B253" s="52" t="s">
        <v>173</v>
      </c>
      <c r="C253" s="53" t="s">
        <v>672</v>
      </c>
      <c r="D253" s="54">
        <v>1114030191</v>
      </c>
      <c r="E253" s="14" t="s">
        <v>1176</v>
      </c>
      <c r="F253" s="15">
        <v>10</v>
      </c>
      <c r="G253" s="15">
        <v>6</v>
      </c>
      <c r="H253" s="15">
        <v>11</v>
      </c>
      <c r="I253" s="3">
        <f>SUM(F253:H253)</f>
        <v>27</v>
      </c>
      <c r="J253" s="73">
        <f>IF(E253="","",RANK(I253,I$7:I$259))</f>
        <v>247</v>
      </c>
      <c r="K253" s="34"/>
      <c r="L253" s="33"/>
      <c r="M253" s="33"/>
      <c r="N253" s="34"/>
      <c r="O253" s="38"/>
      <c r="P253" s="33"/>
      <c r="Q253" s="33"/>
      <c r="R253" s="33"/>
      <c r="S253" s="33"/>
    </row>
    <row r="254" spans="2:19" ht="15">
      <c r="B254" s="52" t="s">
        <v>1005</v>
      </c>
      <c r="C254" s="53" t="s">
        <v>797</v>
      </c>
      <c r="D254" s="54">
        <v>1120750026</v>
      </c>
      <c r="E254" s="14" t="s">
        <v>1254</v>
      </c>
      <c r="F254" s="15">
        <v>12</v>
      </c>
      <c r="G254" s="15">
        <v>6</v>
      </c>
      <c r="H254" s="15">
        <v>9</v>
      </c>
      <c r="I254" s="3">
        <f>SUM(F254:H254)</f>
        <v>27</v>
      </c>
      <c r="J254" s="73">
        <f>IF(E254="","",RANK(I254,I$7:I$259))</f>
        <v>247</v>
      </c>
      <c r="K254" s="34"/>
      <c r="L254" s="33"/>
      <c r="M254" s="33"/>
      <c r="N254" s="34"/>
      <c r="O254" s="38"/>
      <c r="P254" s="33"/>
      <c r="Q254" s="33"/>
      <c r="R254" s="33"/>
      <c r="S254" s="33"/>
    </row>
    <row r="255" spans="2:19" ht="15">
      <c r="B255" s="52" t="s">
        <v>1304</v>
      </c>
      <c r="C255" s="53" t="s">
        <v>782</v>
      </c>
      <c r="D255" s="54">
        <v>1100690301</v>
      </c>
      <c r="E255" s="14" t="s">
        <v>1061</v>
      </c>
      <c r="F255" s="15">
        <v>10</v>
      </c>
      <c r="G255" s="15">
        <v>8</v>
      </c>
      <c r="H255" s="15">
        <v>8</v>
      </c>
      <c r="I255" s="3">
        <f>SUM(F255:H255)</f>
        <v>26</v>
      </c>
      <c r="J255" s="73">
        <f>IF(E255="","",RANK(I255,I$7:I$259))</f>
        <v>249</v>
      </c>
      <c r="K255" s="34"/>
      <c r="L255" s="33"/>
      <c r="M255" s="33"/>
      <c r="N255" s="34"/>
      <c r="O255" s="38"/>
      <c r="P255" s="33"/>
      <c r="Q255" s="33"/>
      <c r="R255" s="33"/>
      <c r="S255" s="33"/>
    </row>
    <row r="256" spans="2:19" ht="15">
      <c r="B256" s="52" t="s">
        <v>18</v>
      </c>
      <c r="C256" s="53" t="s">
        <v>617</v>
      </c>
      <c r="D256" s="54">
        <v>1102590094</v>
      </c>
      <c r="E256" s="14" t="s">
        <v>1070</v>
      </c>
      <c r="F256" s="15">
        <v>10</v>
      </c>
      <c r="G256" s="15">
        <v>9</v>
      </c>
      <c r="H256" s="15">
        <v>7</v>
      </c>
      <c r="I256" s="3">
        <f>SUM(F256:H256)</f>
        <v>26</v>
      </c>
      <c r="J256" s="73">
        <f>IF(E256="","",RANK(I256,I$7:I$259))</f>
        <v>249</v>
      </c>
      <c r="K256" s="34"/>
      <c r="L256" s="33"/>
      <c r="M256" s="33"/>
      <c r="N256" s="34"/>
      <c r="O256" s="38"/>
      <c r="P256" s="33"/>
      <c r="Q256" s="33"/>
      <c r="R256" s="33"/>
      <c r="S256" s="33"/>
    </row>
    <row r="257" spans="2:19" ht="15">
      <c r="B257" s="52" t="s">
        <v>1337</v>
      </c>
      <c r="C257" s="53" t="s">
        <v>791</v>
      </c>
      <c r="D257" s="54">
        <v>1116980036</v>
      </c>
      <c r="E257" s="14" t="s">
        <v>1189</v>
      </c>
      <c r="F257" s="15">
        <v>9</v>
      </c>
      <c r="G257" s="15">
        <v>6</v>
      </c>
      <c r="H257" s="15">
        <v>11</v>
      </c>
      <c r="I257" s="3">
        <f>SUM(F257:H257)</f>
        <v>26</v>
      </c>
      <c r="J257" s="73">
        <f>IF(E257="","",RANK(I257,I$7:I$259))</f>
        <v>249</v>
      </c>
      <c r="K257" s="34"/>
      <c r="L257" s="33"/>
      <c r="M257" s="33"/>
      <c r="N257" s="34"/>
      <c r="O257" s="38"/>
      <c r="P257" s="33"/>
      <c r="Q257" s="33"/>
      <c r="R257" s="33"/>
      <c r="S257" s="33"/>
    </row>
    <row r="258" spans="2:19" ht="15">
      <c r="B258" s="52" t="s">
        <v>1339</v>
      </c>
      <c r="C258" s="53" t="s">
        <v>689</v>
      </c>
      <c r="D258" s="54">
        <v>1117540042</v>
      </c>
      <c r="E258" s="14" t="s">
        <v>1213</v>
      </c>
      <c r="F258" s="15">
        <v>11</v>
      </c>
      <c r="G258" s="15">
        <v>6</v>
      </c>
      <c r="H258" s="15">
        <v>9</v>
      </c>
      <c r="I258" s="3">
        <f>SUM(F258:H258)</f>
        <v>26</v>
      </c>
      <c r="J258" s="73">
        <f>IF(E258="","",RANK(I258,I$7:I$259))</f>
        <v>249</v>
      </c>
      <c r="K258" s="34"/>
      <c r="L258" s="33"/>
      <c r="M258" s="33"/>
      <c r="N258" s="34"/>
      <c r="O258" s="38"/>
      <c r="P258" s="33"/>
      <c r="Q258" s="33"/>
      <c r="R258" s="33"/>
      <c r="S258" s="33"/>
    </row>
    <row r="259" spans="2:19" ht="15">
      <c r="B259" s="52" t="s">
        <v>1350</v>
      </c>
      <c r="C259" s="53" t="s">
        <v>1349</v>
      </c>
      <c r="D259" s="54">
        <v>1122420005</v>
      </c>
      <c r="E259" s="14" t="s">
        <v>1288</v>
      </c>
      <c r="F259" s="15">
        <v>10</v>
      </c>
      <c r="G259" s="15">
        <v>6</v>
      </c>
      <c r="H259" s="15">
        <v>10</v>
      </c>
      <c r="I259" s="3">
        <f>SUM(F259:H259)</f>
        <v>26</v>
      </c>
      <c r="J259" s="73">
        <f>IF(E259="","",RANK(I259,I$7:I$259))</f>
        <v>249</v>
      </c>
      <c r="K259" s="34"/>
      <c r="L259" s="33"/>
      <c r="M259" s="33"/>
      <c r="N259" s="34"/>
      <c r="O259" s="38"/>
      <c r="P259" s="33"/>
      <c r="Q259" s="33"/>
      <c r="R259" s="33"/>
      <c r="S259" s="33"/>
    </row>
    <row r="260" spans="5:19" ht="15">
      <c r="E260" s="8" t="s">
        <v>10</v>
      </c>
      <c r="F260" s="5"/>
      <c r="G260" s="5"/>
      <c r="H260" s="5"/>
      <c r="I260" s="60">
        <f>COUNTA(E7:E259)</f>
        <v>253</v>
      </c>
      <c r="J260" s="61"/>
      <c r="K260" s="34"/>
      <c r="L260" s="33"/>
      <c r="M260" s="33"/>
      <c r="N260" s="34"/>
      <c r="O260" s="38"/>
      <c r="P260" s="33"/>
      <c r="Q260" s="33"/>
      <c r="R260" s="33"/>
      <c r="S260" s="33"/>
    </row>
    <row r="261" spans="11:19" ht="15">
      <c r="K261" s="34"/>
      <c r="L261" s="33"/>
      <c r="M261" s="33"/>
      <c r="N261" s="34"/>
      <c r="O261" s="38"/>
      <c r="P261" s="33"/>
      <c r="Q261" s="33"/>
      <c r="R261" s="33"/>
      <c r="S261" s="33"/>
    </row>
    <row r="262" spans="11:19" ht="15">
      <c r="K262" s="34"/>
      <c r="L262" s="33"/>
      <c r="M262" s="33"/>
      <c r="N262" s="34"/>
      <c r="O262" s="38"/>
      <c r="P262" s="33"/>
      <c r="Q262" s="33"/>
      <c r="R262" s="33"/>
      <c r="S262" s="33"/>
    </row>
    <row r="263" spans="4:19" ht="15">
      <c r="D263" s="77"/>
      <c r="K263" s="34"/>
      <c r="L263" s="33"/>
      <c r="M263" s="33"/>
      <c r="N263" s="34"/>
      <c r="O263" s="38"/>
      <c r="P263" s="33"/>
      <c r="Q263" s="33"/>
      <c r="R263" s="33"/>
      <c r="S263" s="33"/>
    </row>
    <row r="264" spans="4:19" ht="15">
      <c r="D264" s="78"/>
      <c r="K264" s="34"/>
      <c r="L264" s="33"/>
      <c r="M264" s="33"/>
      <c r="N264" s="34"/>
      <c r="O264" s="38"/>
      <c r="P264" s="33"/>
      <c r="Q264" s="33"/>
      <c r="R264" s="33"/>
      <c r="S264" s="33"/>
    </row>
    <row r="265" spans="4:19" ht="15">
      <c r="D265" s="78"/>
      <c r="K265" s="34"/>
      <c r="L265" s="33"/>
      <c r="M265" s="33"/>
      <c r="N265" s="34"/>
      <c r="O265" s="38"/>
      <c r="P265" s="33"/>
      <c r="Q265" s="33"/>
      <c r="R265" s="33"/>
      <c r="S265" s="33"/>
    </row>
    <row r="266" spans="4:19" ht="15">
      <c r="D266" s="78"/>
      <c r="K266" s="34"/>
      <c r="L266" s="33"/>
      <c r="M266" s="33"/>
      <c r="N266" s="34"/>
      <c r="O266" s="38"/>
      <c r="P266" s="33"/>
      <c r="Q266" s="33"/>
      <c r="R266" s="33"/>
      <c r="S266" s="33"/>
    </row>
    <row r="267" spans="4:19" ht="15">
      <c r="D267" s="78"/>
      <c r="K267" s="34"/>
      <c r="L267" s="33"/>
      <c r="M267" s="33"/>
      <c r="N267" s="34"/>
      <c r="O267" s="38"/>
      <c r="P267" s="33"/>
      <c r="Q267" s="33"/>
      <c r="R267" s="33"/>
      <c r="S267" s="33"/>
    </row>
    <row r="268" spans="4:19" ht="15">
      <c r="D268" s="78"/>
      <c r="K268" s="34"/>
      <c r="L268" s="33"/>
      <c r="M268" s="33"/>
      <c r="N268" s="34"/>
      <c r="O268" s="38"/>
      <c r="P268" s="33"/>
      <c r="Q268" s="33"/>
      <c r="R268" s="33"/>
      <c r="S268" s="33"/>
    </row>
    <row r="269" spans="4:19" ht="15">
      <c r="D269" s="78"/>
      <c r="K269" s="34"/>
      <c r="L269" s="33"/>
      <c r="M269" s="33"/>
      <c r="N269" s="34"/>
      <c r="O269" s="38"/>
      <c r="P269" s="33"/>
      <c r="Q269" s="33"/>
      <c r="R269" s="33"/>
      <c r="S269" s="33"/>
    </row>
    <row r="270" spans="4:19" ht="15">
      <c r="D270" s="78"/>
      <c r="K270" s="34"/>
      <c r="L270" s="33"/>
      <c r="M270" s="33"/>
      <c r="N270" s="34"/>
      <c r="O270" s="38"/>
      <c r="P270" s="33"/>
      <c r="Q270" s="33"/>
      <c r="R270" s="33"/>
      <c r="S270" s="33"/>
    </row>
    <row r="271" spans="4:19" ht="15">
      <c r="D271" s="78"/>
      <c r="K271" s="34"/>
      <c r="L271" s="33"/>
      <c r="M271" s="33"/>
      <c r="N271" s="34"/>
      <c r="O271" s="38"/>
      <c r="P271" s="33"/>
      <c r="Q271" s="33"/>
      <c r="R271" s="33"/>
      <c r="S271" s="33"/>
    </row>
    <row r="272" spans="4:19" ht="15">
      <c r="D272" s="78"/>
      <c r="K272" s="34"/>
      <c r="L272" s="33"/>
      <c r="M272" s="33"/>
      <c r="N272" s="34"/>
      <c r="O272" s="38"/>
      <c r="P272" s="33"/>
      <c r="Q272" s="33"/>
      <c r="R272" s="33"/>
      <c r="S272" s="33"/>
    </row>
    <row r="273" spans="4:19" ht="15">
      <c r="D273" s="78"/>
      <c r="K273" s="34"/>
      <c r="L273" s="33"/>
      <c r="M273" s="33"/>
      <c r="N273" s="34"/>
      <c r="O273" s="38"/>
      <c r="P273" s="33"/>
      <c r="Q273" s="33"/>
      <c r="R273" s="33"/>
      <c r="S273" s="33"/>
    </row>
    <row r="274" spans="4:19" ht="15">
      <c r="D274" s="78"/>
      <c r="K274" s="34"/>
      <c r="L274" s="33"/>
      <c r="M274" s="33"/>
      <c r="N274" s="34"/>
      <c r="O274" s="38"/>
      <c r="P274" s="33"/>
      <c r="Q274" s="33"/>
      <c r="R274" s="33"/>
      <c r="S274" s="33"/>
    </row>
    <row r="275" spans="4:19" ht="15">
      <c r="D275" s="78"/>
      <c r="K275" s="34"/>
      <c r="L275" s="33"/>
      <c r="M275" s="33"/>
      <c r="N275" s="34"/>
      <c r="O275" s="38"/>
      <c r="P275" s="33"/>
      <c r="Q275" s="33"/>
      <c r="R275" s="33"/>
      <c r="S275" s="33"/>
    </row>
    <row r="276" spans="4:19" ht="15">
      <c r="D276" s="78"/>
      <c r="K276" s="34"/>
      <c r="L276" s="33"/>
      <c r="M276" s="33"/>
      <c r="N276" s="34"/>
      <c r="O276" s="38"/>
      <c r="P276" s="33"/>
      <c r="Q276" s="33"/>
      <c r="R276" s="33"/>
      <c r="S276" s="33"/>
    </row>
    <row r="277" spans="4:19" ht="15">
      <c r="D277" s="78"/>
      <c r="K277" s="34"/>
      <c r="L277" s="33"/>
      <c r="M277" s="33"/>
      <c r="N277" s="34"/>
      <c r="O277" s="38"/>
      <c r="P277" s="33"/>
      <c r="Q277" s="33"/>
      <c r="R277" s="33"/>
      <c r="S277" s="33"/>
    </row>
    <row r="278" spans="4:19" ht="15">
      <c r="D278" s="78"/>
      <c r="K278" s="34"/>
      <c r="L278" s="33"/>
      <c r="M278" s="33"/>
      <c r="N278" s="34"/>
      <c r="O278" s="38"/>
      <c r="P278" s="33"/>
      <c r="Q278" s="33"/>
      <c r="R278" s="33"/>
      <c r="S278" s="33"/>
    </row>
    <row r="279" spans="4:19" ht="15">
      <c r="D279" s="78"/>
      <c r="K279" s="34"/>
      <c r="L279" s="33"/>
      <c r="M279" s="33"/>
      <c r="N279" s="34"/>
      <c r="O279" s="38"/>
      <c r="P279" s="33"/>
      <c r="Q279" s="33"/>
      <c r="R279" s="33"/>
      <c r="S279" s="33"/>
    </row>
    <row r="280" spans="4:19" ht="15">
      <c r="D280" s="78"/>
      <c r="K280" s="34"/>
      <c r="L280" s="33"/>
      <c r="M280" s="33"/>
      <c r="N280" s="34"/>
      <c r="O280" s="38"/>
      <c r="P280" s="33"/>
      <c r="Q280" s="33"/>
      <c r="R280" s="33"/>
      <c r="S280" s="33"/>
    </row>
    <row r="281" spans="4:19" ht="15">
      <c r="D281" s="78"/>
      <c r="K281" s="34"/>
      <c r="L281" s="33"/>
      <c r="M281" s="33"/>
      <c r="N281" s="34"/>
      <c r="O281" s="38"/>
      <c r="P281" s="33"/>
      <c r="Q281" s="33"/>
      <c r="R281" s="33"/>
      <c r="S281" s="33"/>
    </row>
    <row r="282" spans="4:19" ht="15">
      <c r="D282" s="78"/>
      <c r="K282" s="34"/>
      <c r="L282" s="33"/>
      <c r="M282" s="33"/>
      <c r="N282" s="34"/>
      <c r="O282" s="38"/>
      <c r="P282" s="33"/>
      <c r="Q282" s="33"/>
      <c r="R282" s="33"/>
      <c r="S282" s="33"/>
    </row>
    <row r="283" spans="4:19" ht="15">
      <c r="D283" s="78"/>
      <c r="K283" s="34"/>
      <c r="L283" s="33"/>
      <c r="M283" s="33"/>
      <c r="N283" s="34"/>
      <c r="O283" s="38"/>
      <c r="P283" s="33"/>
      <c r="Q283" s="33"/>
      <c r="R283" s="33"/>
      <c r="S283" s="33"/>
    </row>
    <row r="284" spans="4:19" ht="15">
      <c r="D284" s="78"/>
      <c r="K284" s="34"/>
      <c r="L284" s="33"/>
      <c r="M284" s="33"/>
      <c r="N284" s="34"/>
      <c r="O284" s="38"/>
      <c r="P284" s="33"/>
      <c r="Q284" s="33"/>
      <c r="R284" s="33"/>
      <c r="S284" s="33"/>
    </row>
    <row r="285" spans="4:19" ht="15">
      <c r="D285" s="79"/>
      <c r="K285" s="34"/>
      <c r="L285" s="33"/>
      <c r="M285" s="33"/>
      <c r="N285" s="34"/>
      <c r="O285" s="38"/>
      <c r="P285" s="33"/>
      <c r="Q285" s="33"/>
      <c r="R285" s="33"/>
      <c r="S285" s="33"/>
    </row>
    <row r="286" spans="4:19" ht="15">
      <c r="D286" s="79"/>
      <c r="K286" s="34"/>
      <c r="L286" s="33"/>
      <c r="M286" s="33"/>
      <c r="N286" s="34"/>
      <c r="O286" s="38"/>
      <c r="P286" s="33"/>
      <c r="Q286" s="33"/>
      <c r="R286" s="33"/>
      <c r="S286" s="33"/>
    </row>
    <row r="287" spans="11:19" ht="15">
      <c r="K287" s="34"/>
      <c r="L287" s="33"/>
      <c r="M287" s="33"/>
      <c r="N287" s="34"/>
      <c r="O287" s="38"/>
      <c r="P287" s="33"/>
      <c r="Q287" s="33"/>
      <c r="R287" s="33"/>
      <c r="S287" s="33"/>
    </row>
    <row r="288" spans="11:19" ht="15">
      <c r="K288" s="34"/>
      <c r="L288" s="33"/>
      <c r="M288" s="33"/>
      <c r="N288" s="34"/>
      <c r="O288" s="38"/>
      <c r="P288" s="33"/>
      <c r="Q288" s="33"/>
      <c r="R288" s="33"/>
      <c r="S288" s="33"/>
    </row>
    <row r="289" spans="11:19" ht="15">
      <c r="K289" s="34"/>
      <c r="L289" s="33"/>
      <c r="M289" s="33"/>
      <c r="N289" s="34"/>
      <c r="O289" s="38"/>
      <c r="P289" s="33"/>
      <c r="Q289" s="33"/>
      <c r="R289" s="33"/>
      <c r="S289" s="33"/>
    </row>
    <row r="290" spans="11:19" ht="15">
      <c r="K290" s="34"/>
      <c r="L290" s="33"/>
      <c r="M290" s="33"/>
      <c r="N290" s="34"/>
      <c r="O290" s="38"/>
      <c r="P290" s="33"/>
      <c r="Q290" s="33"/>
      <c r="R290" s="33"/>
      <c r="S290" s="33"/>
    </row>
    <row r="291" spans="11:19" ht="15">
      <c r="K291" s="34"/>
      <c r="L291" s="33"/>
      <c r="M291" s="33"/>
      <c r="N291" s="34"/>
      <c r="O291" s="38"/>
      <c r="P291" s="33"/>
      <c r="Q291" s="33"/>
      <c r="R291" s="33"/>
      <c r="S291" s="33"/>
    </row>
    <row r="292" spans="11:19" ht="15">
      <c r="K292" s="34"/>
      <c r="L292" s="33"/>
      <c r="M292" s="33"/>
      <c r="N292" s="34"/>
      <c r="O292" s="38"/>
      <c r="P292" s="33"/>
      <c r="Q292" s="33"/>
      <c r="R292" s="33"/>
      <c r="S292" s="33"/>
    </row>
    <row r="293" spans="11:19" ht="15">
      <c r="K293" s="34"/>
      <c r="L293" s="33"/>
      <c r="M293" s="33"/>
      <c r="N293" s="34"/>
      <c r="O293" s="38"/>
      <c r="P293" s="33"/>
      <c r="Q293" s="33"/>
      <c r="R293" s="33"/>
      <c r="S293" s="33"/>
    </row>
    <row r="294" spans="11:19" ht="15">
      <c r="K294" s="34"/>
      <c r="L294" s="33"/>
      <c r="M294" s="33"/>
      <c r="N294" s="34"/>
      <c r="O294" s="38"/>
      <c r="P294" s="33"/>
      <c r="Q294" s="33"/>
      <c r="R294" s="33"/>
      <c r="S294" s="33"/>
    </row>
    <row r="295" spans="11:19" ht="15">
      <c r="K295" s="34"/>
      <c r="L295" s="33"/>
      <c r="M295" s="33"/>
      <c r="N295" s="34"/>
      <c r="O295" s="38"/>
      <c r="P295" s="33"/>
      <c r="Q295" s="33"/>
      <c r="R295" s="33"/>
      <c r="S295" s="33"/>
    </row>
    <row r="296" spans="11:19" ht="15">
      <c r="K296" s="34"/>
      <c r="L296" s="33"/>
      <c r="M296" s="33"/>
      <c r="N296" s="34"/>
      <c r="O296" s="38"/>
      <c r="P296" s="33"/>
      <c r="Q296" s="33"/>
      <c r="R296" s="33"/>
      <c r="S296" s="33"/>
    </row>
    <row r="297" spans="11:19" ht="15">
      <c r="K297" s="34"/>
      <c r="L297" s="33"/>
      <c r="M297" s="33"/>
      <c r="N297" s="34"/>
      <c r="O297" s="38"/>
      <c r="P297" s="33"/>
      <c r="Q297" s="33"/>
      <c r="R297" s="33"/>
      <c r="S297" s="33"/>
    </row>
    <row r="298" spans="11:19" ht="15">
      <c r="K298" s="34"/>
      <c r="L298" s="33"/>
      <c r="M298" s="33"/>
      <c r="N298" s="34"/>
      <c r="O298" s="38"/>
      <c r="P298" s="33"/>
      <c r="Q298" s="33"/>
      <c r="R298" s="33"/>
      <c r="S298" s="33"/>
    </row>
  </sheetData>
  <sheetProtection/>
  <mergeCells count="3">
    <mergeCell ref="I260:J260"/>
    <mergeCell ref="B4:D4"/>
    <mergeCell ref="E4:J4"/>
  </mergeCells>
  <conditionalFormatting sqref="E7:J259">
    <cfRule type="cellIs" priority="373" dxfId="1" operator="equal">
      <formula>0</formula>
    </cfRule>
    <cfRule type="cellIs" priority="374" dxfId="1" operator="equal">
      <formula>""</formula>
    </cfRule>
  </conditionalFormatting>
  <conditionalFormatting sqref="J7:J259 E7:E11">
    <cfRule type="cellIs" priority="314" dxfId="2" operator="equal">
      <formula>3</formula>
    </cfRule>
    <cfRule type="cellIs" priority="315" dxfId="1" operator="equal">
      <formula>2</formula>
    </cfRule>
    <cfRule type="cellIs" priority="316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15"/>
  <sheetViews>
    <sheetView zoomScalePageLayoutView="0" workbookViewId="0" topLeftCell="A1">
      <selection activeCell="E2" sqref="E2:N215"/>
    </sheetView>
  </sheetViews>
  <sheetFormatPr defaultColWidth="11.421875" defaultRowHeight="15"/>
  <cols>
    <col min="2" max="2" width="14.140625" style="0" customWidth="1"/>
    <col min="3" max="3" width="6.00390625" style="0" customWidth="1"/>
    <col min="4" max="4" width="8.00390625" style="0" customWidth="1"/>
    <col min="5" max="5" width="81.140625" style="0" bestFit="1" customWidth="1"/>
    <col min="6" max="6" width="5.7109375" style="0" bestFit="1" customWidth="1"/>
    <col min="7" max="7" width="5.140625" style="0" bestFit="1" customWidth="1"/>
    <col min="8" max="10" width="6.57421875" style="0" bestFit="1" customWidth="1"/>
    <col min="12" max="12" width="5.00390625" style="36" bestFit="1" customWidth="1"/>
    <col min="13" max="13" width="46.140625" style="0" bestFit="1" customWidth="1"/>
  </cols>
  <sheetData>
    <row r="2" spans="2:10" ht="15">
      <c r="B2" t="s">
        <v>185</v>
      </c>
      <c r="C2" t="s">
        <v>186</v>
      </c>
      <c r="D2" t="s">
        <v>187</v>
      </c>
      <c r="E2" t="s">
        <v>0</v>
      </c>
      <c r="F2" t="s">
        <v>5</v>
      </c>
      <c r="G2" t="s">
        <v>4</v>
      </c>
      <c r="H2" t="s">
        <v>188</v>
      </c>
      <c r="I2" t="s">
        <v>189</v>
      </c>
      <c r="J2" t="s">
        <v>190</v>
      </c>
    </row>
    <row r="3" spans="2:14" ht="15">
      <c r="B3" t="s">
        <v>191</v>
      </c>
      <c r="C3">
        <v>129</v>
      </c>
      <c r="D3">
        <v>199</v>
      </c>
      <c r="E3" t="s">
        <v>192</v>
      </c>
      <c r="F3">
        <v>1</v>
      </c>
      <c r="G3">
        <v>53</v>
      </c>
      <c r="H3">
        <v>19</v>
      </c>
      <c r="I3">
        <v>18</v>
      </c>
      <c r="J3">
        <v>16</v>
      </c>
      <c r="K3">
        <f>VALUE(LEFT(RIGHT(B3,12),10))</f>
        <v>1106200031</v>
      </c>
      <c r="L3" s="36">
        <f>VALUE(RIGHT(LEFT(K3,6),4))</f>
        <v>620</v>
      </c>
      <c r="M3" t="str">
        <f>LOOKUP(L3,Feuil1!A$2:A$35,Feuil1!B$2:B$35)</f>
        <v>Objectif Image Lyon</v>
      </c>
      <c r="N3" t="str">
        <f>LOOKUP(K3,Feuil3!E$1:E$213,Feuil3!A$1:A$213)</f>
        <v>Claude Brenas </v>
      </c>
    </row>
    <row r="4" spans="2:14" ht="15">
      <c r="B4" t="s">
        <v>193</v>
      </c>
      <c r="C4">
        <v>90</v>
      </c>
      <c r="D4">
        <v>13</v>
      </c>
      <c r="E4" t="s">
        <v>194</v>
      </c>
      <c r="F4">
        <v>1</v>
      </c>
      <c r="G4">
        <v>53</v>
      </c>
      <c r="H4">
        <v>18</v>
      </c>
      <c r="I4">
        <v>20</v>
      </c>
      <c r="J4">
        <v>15</v>
      </c>
      <c r="K4">
        <f aca="true" t="shared" si="0" ref="K4:K67">VALUE(LEFT(RIGHT(B4,12),10))</f>
        <v>1111310084</v>
      </c>
      <c r="L4" s="36">
        <f aca="true" t="shared" si="1" ref="L4:L67">VALUE(RIGHT(LEFT(K4,6),4))</f>
        <v>1131</v>
      </c>
      <c r="M4" t="str">
        <f>LOOKUP(L4,Feuil1!A$2:A$35,Feuil1!B$2:B$35)</f>
        <v>Club Photo Biviers</v>
      </c>
      <c r="N4" t="str">
        <f>LOOKUP(K4,Feuil3!E$1:E$213,Feuil3!A$1:A$213)</f>
        <v>Jean-Charles Demeure </v>
      </c>
    </row>
    <row r="5" spans="2:14" ht="15">
      <c r="B5" t="s">
        <v>195</v>
      </c>
      <c r="C5">
        <v>70</v>
      </c>
      <c r="D5">
        <v>151</v>
      </c>
      <c r="E5" t="s">
        <v>196</v>
      </c>
      <c r="F5">
        <v>3</v>
      </c>
      <c r="G5">
        <v>51</v>
      </c>
      <c r="H5">
        <v>17</v>
      </c>
      <c r="I5">
        <v>16</v>
      </c>
      <c r="J5">
        <v>18</v>
      </c>
      <c r="K5">
        <f t="shared" si="0"/>
        <v>1106200057</v>
      </c>
      <c r="L5" s="36">
        <f t="shared" si="1"/>
        <v>620</v>
      </c>
      <c r="M5" t="str">
        <f>LOOKUP(L5,Feuil1!A$2:A$35,Feuil1!B$2:B$35)</f>
        <v>Objectif Image Lyon</v>
      </c>
      <c r="N5" t="str">
        <f>LOOKUP(K5,Feuil3!E$1:E$213,Feuil3!A$1:A$213)</f>
        <v>Philippe Rouyer </v>
      </c>
    </row>
    <row r="6" spans="2:14" ht="15">
      <c r="B6" t="s">
        <v>197</v>
      </c>
      <c r="C6">
        <v>224</v>
      </c>
      <c r="D6">
        <v>39</v>
      </c>
      <c r="E6" t="s">
        <v>198</v>
      </c>
      <c r="F6">
        <v>4</v>
      </c>
      <c r="G6">
        <v>50</v>
      </c>
      <c r="H6">
        <v>19</v>
      </c>
      <c r="I6">
        <v>12</v>
      </c>
      <c r="J6">
        <v>19</v>
      </c>
      <c r="K6">
        <f t="shared" si="0"/>
        <v>1108830168</v>
      </c>
      <c r="L6" s="36">
        <f t="shared" si="1"/>
        <v>883</v>
      </c>
      <c r="M6" t="str">
        <f>LOOKUP(L6,Feuil1!A$2:A$35,Feuil1!B$2:B$35)</f>
        <v>Photo Club de Bourgoin-Jallieu</v>
      </c>
      <c r="N6" t="str">
        <f>LOOKUP(K6,Feuil3!E$1:E$213,Feuil3!A$1:A$213)</f>
        <v>Katia Antonoff </v>
      </c>
    </row>
    <row r="7" spans="2:14" ht="15">
      <c r="B7" t="s">
        <v>199</v>
      </c>
      <c r="C7">
        <v>47</v>
      </c>
      <c r="D7">
        <v>16</v>
      </c>
      <c r="E7" t="s">
        <v>181</v>
      </c>
      <c r="F7">
        <v>4</v>
      </c>
      <c r="G7">
        <v>50</v>
      </c>
      <c r="H7">
        <v>20</v>
      </c>
      <c r="I7">
        <v>13</v>
      </c>
      <c r="J7">
        <v>17</v>
      </c>
      <c r="K7">
        <f t="shared" si="0"/>
        <v>1108830113</v>
      </c>
      <c r="L7" s="36">
        <f t="shared" si="1"/>
        <v>883</v>
      </c>
      <c r="M7" t="str">
        <f>LOOKUP(L7,Feuil1!A$2:A$35,Feuil1!B$2:B$35)</f>
        <v>Photo Club de Bourgoin-Jallieu</v>
      </c>
      <c r="N7" t="str">
        <f>LOOKUP(K7,Feuil3!E$1:E$213,Feuil3!A$1:A$213)</f>
        <v>Roland Hen </v>
      </c>
    </row>
    <row r="8" spans="2:14" ht="15">
      <c r="B8" t="s">
        <v>200</v>
      </c>
      <c r="C8">
        <v>57</v>
      </c>
      <c r="D8">
        <v>85</v>
      </c>
      <c r="E8" t="s">
        <v>201</v>
      </c>
      <c r="F8">
        <v>6</v>
      </c>
      <c r="G8">
        <v>49</v>
      </c>
      <c r="H8">
        <v>20</v>
      </c>
      <c r="I8">
        <v>13</v>
      </c>
      <c r="J8">
        <v>16</v>
      </c>
      <c r="K8">
        <f t="shared" si="0"/>
        <v>1119490020</v>
      </c>
      <c r="L8" s="36">
        <f t="shared" si="1"/>
        <v>1949</v>
      </c>
      <c r="M8" t="str">
        <f>LOOKUP(L8,Feuil1!A$2:A$35,Feuil1!B$2:B$35)</f>
        <v>Photo Club Chasseurs d' Images Valence</v>
      </c>
      <c r="N8" t="str">
        <f>LOOKUP(K8,Feuil3!E$1:E$213,Feuil3!A$1:A$213)</f>
        <v>Michel Raou </v>
      </c>
    </row>
    <row r="9" spans="2:14" ht="15">
      <c r="B9" t="s">
        <v>202</v>
      </c>
      <c r="C9">
        <v>231</v>
      </c>
      <c r="D9">
        <v>12</v>
      </c>
      <c r="E9" t="s">
        <v>203</v>
      </c>
      <c r="F9">
        <v>6</v>
      </c>
      <c r="G9">
        <v>49</v>
      </c>
      <c r="H9">
        <v>15</v>
      </c>
      <c r="I9">
        <v>15</v>
      </c>
      <c r="J9">
        <v>19</v>
      </c>
      <c r="K9">
        <f t="shared" si="0"/>
        <v>1117570047</v>
      </c>
      <c r="L9" s="36">
        <f t="shared" si="1"/>
        <v>1757</v>
      </c>
      <c r="M9" t="str">
        <f>LOOKUP(L9,Feuil1!A$2:A$35,Feuil1!B$2:B$35)</f>
        <v>Les Belles Images Saint-Marcel-Bel-Accueil</v>
      </c>
      <c r="N9" t="str">
        <f>LOOKUP(K9,Feuil3!E$1:E$213,Feuil3!A$1:A$213)</f>
        <v>Hubert De Belval </v>
      </c>
    </row>
    <row r="10" spans="2:14" ht="15">
      <c r="B10" t="s">
        <v>204</v>
      </c>
      <c r="C10">
        <v>112</v>
      </c>
      <c r="D10">
        <v>128</v>
      </c>
      <c r="E10" t="s">
        <v>205</v>
      </c>
      <c r="F10">
        <v>8</v>
      </c>
      <c r="G10">
        <v>47</v>
      </c>
      <c r="H10">
        <v>15</v>
      </c>
      <c r="I10">
        <v>14</v>
      </c>
      <c r="J10">
        <v>18</v>
      </c>
      <c r="K10">
        <f t="shared" si="0"/>
        <v>1117540003</v>
      </c>
      <c r="L10" s="36">
        <f t="shared" si="1"/>
        <v>1754</v>
      </c>
      <c r="M10" t="str">
        <f>LOOKUP(L10,Feuil1!A$2:A$35,Feuil1!B$2:B$35)</f>
        <v>Objectif Photo St Maurice l'Exil</v>
      </c>
      <c r="N10" t="str">
        <f>LOOKUP(K10,Feuil3!E$1:E$213,Feuil3!A$1:A$213)</f>
        <v>Dominique Charbin </v>
      </c>
    </row>
    <row r="11" spans="2:14" ht="15">
      <c r="B11" t="s">
        <v>206</v>
      </c>
      <c r="C11">
        <v>72</v>
      </c>
      <c r="D11">
        <v>158</v>
      </c>
      <c r="E11" t="s">
        <v>207</v>
      </c>
      <c r="F11">
        <v>8</v>
      </c>
      <c r="G11">
        <v>47</v>
      </c>
      <c r="H11">
        <v>20</v>
      </c>
      <c r="I11">
        <v>12</v>
      </c>
      <c r="J11">
        <v>15</v>
      </c>
      <c r="K11">
        <f t="shared" si="0"/>
        <v>1121100033</v>
      </c>
      <c r="L11" s="36">
        <f t="shared" si="1"/>
        <v>2110</v>
      </c>
      <c r="M11" t="str">
        <f>LOOKUP(L11,Feuil1!A$2:A$35,Feuil1!B$2:B$35)</f>
        <v>Numerica Photo Club Faverges</v>
      </c>
      <c r="N11" t="str">
        <f>LOOKUP(K11,Feuil3!E$1:E$213,Feuil3!A$1:A$213)</f>
        <v>Agnès Bailleu </v>
      </c>
    </row>
    <row r="12" spans="2:14" ht="15">
      <c r="B12" t="s">
        <v>208</v>
      </c>
      <c r="C12">
        <v>146</v>
      </c>
      <c r="D12">
        <v>104</v>
      </c>
      <c r="E12" t="s">
        <v>209</v>
      </c>
      <c r="F12">
        <v>8</v>
      </c>
      <c r="G12">
        <v>47</v>
      </c>
      <c r="H12">
        <v>12</v>
      </c>
      <c r="I12">
        <v>16</v>
      </c>
      <c r="J12">
        <v>19</v>
      </c>
      <c r="K12">
        <f t="shared" si="0"/>
        <v>1121840004</v>
      </c>
      <c r="L12" s="36">
        <f t="shared" si="1"/>
        <v>2184</v>
      </c>
      <c r="M12" t="str">
        <f>LOOKUP(L12,Feuil1!A$2:A$35,Feuil1!B$2:B$35)</f>
        <v>JPEG Photo Club St Martin Bellevue</v>
      </c>
      <c r="N12" t="str">
        <f>LOOKUP(K12,Feuil3!E$1:E$213,Feuil3!A$1:A$213)</f>
        <v>Luc Torres </v>
      </c>
    </row>
    <row r="13" spans="2:14" ht="15">
      <c r="B13" t="s">
        <v>210</v>
      </c>
      <c r="C13">
        <v>42</v>
      </c>
      <c r="D13">
        <v>99</v>
      </c>
      <c r="E13" t="s">
        <v>211</v>
      </c>
      <c r="F13">
        <v>8</v>
      </c>
      <c r="G13">
        <v>47</v>
      </c>
      <c r="H13">
        <v>11</v>
      </c>
      <c r="I13">
        <v>16</v>
      </c>
      <c r="J13">
        <v>20</v>
      </c>
      <c r="K13">
        <f t="shared" si="0"/>
        <v>1119490023</v>
      </c>
      <c r="L13" s="36">
        <f t="shared" si="1"/>
        <v>1949</v>
      </c>
      <c r="M13" t="str">
        <f>LOOKUP(L13,Feuil1!A$2:A$35,Feuil1!B$2:B$35)</f>
        <v>Photo Club Chasseurs d' Images Valence</v>
      </c>
      <c r="N13" t="str">
        <f>LOOKUP(K13,Feuil3!E$1:E$213,Feuil3!A$1:A$213)</f>
        <v>Bruno Durieu </v>
      </c>
    </row>
    <row r="14" spans="2:14" ht="15">
      <c r="B14" t="s">
        <v>212</v>
      </c>
      <c r="C14">
        <v>32</v>
      </c>
      <c r="D14">
        <v>102</v>
      </c>
      <c r="E14" t="s">
        <v>213</v>
      </c>
      <c r="F14">
        <v>8</v>
      </c>
      <c r="G14">
        <v>47</v>
      </c>
      <c r="H14">
        <v>20</v>
      </c>
      <c r="I14">
        <v>12</v>
      </c>
      <c r="J14">
        <v>15</v>
      </c>
      <c r="K14">
        <f t="shared" si="0"/>
        <v>1120750007</v>
      </c>
      <c r="L14" s="36">
        <f t="shared" si="1"/>
        <v>2075</v>
      </c>
      <c r="M14" t="str">
        <f>LOOKUP(L14,Feuil1!A$2:A$35,Feuil1!B$2:B$35)</f>
        <v>Photo Ciné Club Roannais</v>
      </c>
      <c r="N14" t="str">
        <f>LOOKUP(K14,Feuil3!E$1:E$213,Feuil3!A$1:A$213)</f>
        <v>Gérard Varenne </v>
      </c>
    </row>
    <row r="15" spans="2:14" ht="15">
      <c r="B15" t="s">
        <v>214</v>
      </c>
      <c r="C15">
        <v>97</v>
      </c>
      <c r="D15">
        <v>96</v>
      </c>
      <c r="E15" t="s">
        <v>215</v>
      </c>
      <c r="F15">
        <v>8</v>
      </c>
      <c r="G15">
        <v>47</v>
      </c>
      <c r="H15">
        <v>18</v>
      </c>
      <c r="I15">
        <v>15</v>
      </c>
      <c r="J15">
        <v>14</v>
      </c>
      <c r="K15">
        <f t="shared" si="0"/>
        <v>1108830154</v>
      </c>
      <c r="L15" s="36">
        <f t="shared" si="1"/>
        <v>883</v>
      </c>
      <c r="M15" t="str">
        <f>LOOKUP(L15,Feuil1!A$2:A$35,Feuil1!B$2:B$35)</f>
        <v>Photo Club de Bourgoin-Jallieu</v>
      </c>
      <c r="N15" t="str">
        <f>LOOKUP(K15,Feuil3!E$1:E$213,Feuil3!A$1:A$213)</f>
        <v>Jean Michel Massin </v>
      </c>
    </row>
    <row r="16" spans="2:14" ht="15">
      <c r="B16" t="s">
        <v>216</v>
      </c>
      <c r="C16">
        <v>174</v>
      </c>
      <c r="D16">
        <v>31</v>
      </c>
      <c r="E16" t="s">
        <v>217</v>
      </c>
      <c r="F16">
        <v>14</v>
      </c>
      <c r="G16">
        <v>46</v>
      </c>
      <c r="H16">
        <v>16</v>
      </c>
      <c r="I16">
        <v>14</v>
      </c>
      <c r="J16">
        <v>16</v>
      </c>
      <c r="K16">
        <f t="shared" si="0"/>
        <v>1108830144</v>
      </c>
      <c r="L16" s="36">
        <f t="shared" si="1"/>
        <v>883</v>
      </c>
      <c r="M16" t="str">
        <f>LOOKUP(L16,Feuil1!A$2:A$35,Feuil1!B$2:B$35)</f>
        <v>Photo Club de Bourgoin-Jallieu</v>
      </c>
      <c r="N16" t="str">
        <f>LOOKUP(K16,Feuil3!E$1:E$213,Feuil3!A$1:A$213)</f>
        <v>Isabelle Herbepin </v>
      </c>
    </row>
    <row r="17" spans="2:14" ht="15">
      <c r="B17" t="s">
        <v>218</v>
      </c>
      <c r="C17">
        <v>31</v>
      </c>
      <c r="D17">
        <v>97</v>
      </c>
      <c r="E17" t="s">
        <v>219</v>
      </c>
      <c r="F17">
        <v>14</v>
      </c>
      <c r="G17">
        <v>46</v>
      </c>
      <c r="H17">
        <v>16</v>
      </c>
      <c r="I17">
        <v>10</v>
      </c>
      <c r="J17">
        <v>20</v>
      </c>
      <c r="K17">
        <f t="shared" si="0"/>
        <v>1114030184</v>
      </c>
      <c r="L17" s="36">
        <f t="shared" si="1"/>
        <v>1403</v>
      </c>
      <c r="M17" t="str">
        <f>LOOKUP(L17,Feuil1!A$2:A$35,Feuil1!B$2:B$35)</f>
        <v>Club Photo Morestel</v>
      </c>
      <c r="N17" t="str">
        <f>LOOKUP(K17,Feuil3!E$1:E$213,Feuil3!A$1:A$213)</f>
        <v>Cassandra Bellot </v>
      </c>
    </row>
    <row r="18" spans="2:14" ht="15">
      <c r="B18" t="s">
        <v>220</v>
      </c>
      <c r="C18">
        <v>175</v>
      </c>
      <c r="D18">
        <v>10</v>
      </c>
      <c r="E18" t="s">
        <v>221</v>
      </c>
      <c r="F18">
        <v>14</v>
      </c>
      <c r="G18">
        <v>46</v>
      </c>
      <c r="H18">
        <v>17</v>
      </c>
      <c r="I18">
        <v>19</v>
      </c>
      <c r="J18">
        <v>10</v>
      </c>
      <c r="K18">
        <f t="shared" si="0"/>
        <v>1108830131</v>
      </c>
      <c r="L18" s="36">
        <f t="shared" si="1"/>
        <v>883</v>
      </c>
      <c r="M18" t="str">
        <f>LOOKUP(L18,Feuil1!A$2:A$35,Feuil1!B$2:B$35)</f>
        <v>Photo Club de Bourgoin-Jallieu</v>
      </c>
      <c r="N18" t="str">
        <f>LOOKUP(K18,Feuil3!E$1:E$213,Feuil3!A$1:A$213)</f>
        <v>Dominique Giraud </v>
      </c>
    </row>
    <row r="19" spans="2:14" ht="15">
      <c r="B19" t="s">
        <v>222</v>
      </c>
      <c r="C19">
        <v>40</v>
      </c>
      <c r="D19">
        <v>131</v>
      </c>
      <c r="E19" t="s">
        <v>223</v>
      </c>
      <c r="F19">
        <v>14</v>
      </c>
      <c r="G19">
        <v>46</v>
      </c>
      <c r="H19">
        <v>20</v>
      </c>
      <c r="I19">
        <v>12</v>
      </c>
      <c r="J19">
        <v>14</v>
      </c>
      <c r="K19">
        <f t="shared" si="0"/>
        <v>1116980021</v>
      </c>
      <c r="L19" s="36">
        <f t="shared" si="1"/>
        <v>1698</v>
      </c>
      <c r="M19" t="str">
        <f>LOOKUP(L19,Feuil1!A$2:A$35,Feuil1!B$2:B$35)</f>
        <v>Gavot Déclic - PC Larringes</v>
      </c>
      <c r="N19" t="str">
        <f>LOOKUP(K19,Feuil3!E$1:E$213,Feuil3!A$1:A$213)</f>
        <v>Michel Bonneau </v>
      </c>
    </row>
    <row r="20" spans="2:14" ht="15">
      <c r="B20" t="s">
        <v>224</v>
      </c>
      <c r="C20">
        <v>24</v>
      </c>
      <c r="D20">
        <v>121</v>
      </c>
      <c r="E20" t="s">
        <v>225</v>
      </c>
      <c r="F20">
        <v>14</v>
      </c>
      <c r="G20">
        <v>46</v>
      </c>
      <c r="H20">
        <v>17</v>
      </c>
      <c r="I20">
        <v>15</v>
      </c>
      <c r="J20">
        <v>14</v>
      </c>
      <c r="K20">
        <f t="shared" si="0"/>
        <v>1111310141</v>
      </c>
      <c r="L20" s="36">
        <f t="shared" si="1"/>
        <v>1131</v>
      </c>
      <c r="M20" t="str">
        <f>LOOKUP(L20,Feuil1!A$2:A$35,Feuil1!B$2:B$35)</f>
        <v>Club Photo Biviers</v>
      </c>
      <c r="N20" t="str">
        <f>LOOKUP(K20,Feuil3!E$1:E$213,Feuil3!A$1:A$213)</f>
        <v>Evelyne Ferracioli </v>
      </c>
    </row>
    <row r="21" spans="2:14" ht="15">
      <c r="B21" t="s">
        <v>226</v>
      </c>
      <c r="C21">
        <v>106</v>
      </c>
      <c r="D21">
        <v>28</v>
      </c>
      <c r="E21" t="s">
        <v>227</v>
      </c>
      <c r="F21">
        <v>14</v>
      </c>
      <c r="G21">
        <v>46</v>
      </c>
      <c r="H21">
        <v>20</v>
      </c>
      <c r="I21">
        <v>12</v>
      </c>
      <c r="J21">
        <v>14</v>
      </c>
      <c r="K21">
        <f t="shared" si="0"/>
        <v>1122550014</v>
      </c>
      <c r="L21" s="36">
        <f t="shared" si="1"/>
        <v>2255</v>
      </c>
      <c r="M21" t="str">
        <f>LOOKUP(L21,Feuil1!A$2:A$35,Feuil1!B$2:B$35)</f>
        <v>Verp'Images</v>
      </c>
      <c r="N21" t="str">
        <f>LOOKUP(K21,Feuil3!E$1:E$213,Feuil3!A$1:A$213)</f>
        <v>Annie Lorcerie </v>
      </c>
    </row>
    <row r="22" spans="2:14" ht="15">
      <c r="B22" t="s">
        <v>228</v>
      </c>
      <c r="C22">
        <v>221</v>
      </c>
      <c r="D22">
        <v>118</v>
      </c>
      <c r="E22" t="s">
        <v>203</v>
      </c>
      <c r="F22">
        <v>14</v>
      </c>
      <c r="G22">
        <v>46</v>
      </c>
      <c r="H22">
        <v>19</v>
      </c>
      <c r="I22">
        <v>12</v>
      </c>
      <c r="J22">
        <v>15</v>
      </c>
      <c r="K22">
        <f t="shared" si="0"/>
        <v>1108830169</v>
      </c>
      <c r="L22" s="36">
        <f t="shared" si="1"/>
        <v>883</v>
      </c>
      <c r="M22" t="str">
        <f>LOOKUP(L22,Feuil1!A$2:A$35,Feuil1!B$2:B$35)</f>
        <v>Photo Club de Bourgoin-Jallieu</v>
      </c>
      <c r="N22" t="str">
        <f>LOOKUP(K22,Feuil3!E$1:E$213,Feuil3!A$1:A$213)</f>
        <v>Véronique Miojevic </v>
      </c>
    </row>
    <row r="23" spans="2:14" ht="15">
      <c r="B23" t="s">
        <v>229</v>
      </c>
      <c r="C23">
        <v>219</v>
      </c>
      <c r="D23">
        <v>206</v>
      </c>
      <c r="E23" t="s">
        <v>230</v>
      </c>
      <c r="F23">
        <v>21</v>
      </c>
      <c r="G23">
        <v>45</v>
      </c>
      <c r="H23">
        <v>10</v>
      </c>
      <c r="I23">
        <v>17</v>
      </c>
      <c r="J23">
        <v>18</v>
      </c>
      <c r="K23">
        <f t="shared" si="0"/>
        <v>1106200047</v>
      </c>
      <c r="L23" s="36">
        <f t="shared" si="1"/>
        <v>620</v>
      </c>
      <c r="M23" t="str">
        <f>LOOKUP(L23,Feuil1!A$2:A$35,Feuil1!B$2:B$35)</f>
        <v>Objectif Image Lyon</v>
      </c>
      <c r="N23" t="str">
        <f>LOOKUP(K23,Feuil3!E$1:E$213,Feuil3!A$1:A$213)</f>
        <v>Evelyne Giudice </v>
      </c>
    </row>
    <row r="24" spans="2:14" ht="15">
      <c r="B24" t="s">
        <v>231</v>
      </c>
      <c r="C24">
        <v>64</v>
      </c>
      <c r="D24">
        <v>112</v>
      </c>
      <c r="E24" t="s">
        <v>232</v>
      </c>
      <c r="F24">
        <v>21</v>
      </c>
      <c r="G24">
        <v>45</v>
      </c>
      <c r="H24">
        <v>17</v>
      </c>
      <c r="I24">
        <v>14</v>
      </c>
      <c r="J24">
        <v>14</v>
      </c>
      <c r="K24">
        <f t="shared" si="0"/>
        <v>1121100038</v>
      </c>
      <c r="L24" s="36">
        <f t="shared" si="1"/>
        <v>2110</v>
      </c>
      <c r="M24" t="str">
        <f>LOOKUP(L24,Feuil1!A$2:A$35,Feuil1!B$2:B$35)</f>
        <v>Numerica Photo Club Faverges</v>
      </c>
      <c r="N24" t="str">
        <f>LOOKUP(K24,Feuil3!E$1:E$213,Feuil3!A$1:A$213)</f>
        <v>Maurice Maccari </v>
      </c>
    </row>
    <row r="25" spans="2:14" ht="15">
      <c r="B25" t="s">
        <v>233</v>
      </c>
      <c r="C25">
        <v>132</v>
      </c>
      <c r="D25">
        <v>44</v>
      </c>
      <c r="E25" t="s">
        <v>234</v>
      </c>
      <c r="F25">
        <v>21</v>
      </c>
      <c r="G25">
        <v>45</v>
      </c>
      <c r="H25">
        <v>18</v>
      </c>
      <c r="I25">
        <v>15</v>
      </c>
      <c r="J25">
        <v>12</v>
      </c>
      <c r="K25">
        <f t="shared" si="0"/>
        <v>1110550091</v>
      </c>
      <c r="L25" s="36">
        <f t="shared" si="1"/>
        <v>1055</v>
      </c>
      <c r="M25" t="str">
        <f>LOOKUP(L25,Feuil1!A$2:A$35,Feuil1!B$2:B$35)</f>
        <v>Club Photo de Cognin</v>
      </c>
      <c r="N25" t="str">
        <f>LOOKUP(K25,Feuil3!E$1:E$213,Feuil3!A$1:A$213)</f>
        <v>Guy Dauvergne </v>
      </c>
    </row>
    <row r="26" spans="2:14" ht="15">
      <c r="B26" t="s">
        <v>235</v>
      </c>
      <c r="C26">
        <v>170</v>
      </c>
      <c r="D26">
        <v>62</v>
      </c>
      <c r="E26" t="s">
        <v>236</v>
      </c>
      <c r="F26">
        <v>21</v>
      </c>
      <c r="G26">
        <v>45</v>
      </c>
      <c r="H26">
        <v>19</v>
      </c>
      <c r="I26">
        <v>12</v>
      </c>
      <c r="J26">
        <v>14</v>
      </c>
      <c r="K26">
        <f t="shared" si="0"/>
        <v>1117570002</v>
      </c>
      <c r="L26" s="36">
        <f t="shared" si="1"/>
        <v>1757</v>
      </c>
      <c r="M26" t="str">
        <f>LOOKUP(L26,Feuil1!A$2:A$35,Feuil1!B$2:B$35)</f>
        <v>Les Belles Images Saint-Marcel-Bel-Accueil</v>
      </c>
      <c r="N26" t="str">
        <f>LOOKUP(K26,Feuil3!E$1:E$213,Feuil3!A$1:A$213)</f>
        <v>Rémy Lazzarotto </v>
      </c>
    </row>
    <row r="27" spans="2:14" ht="15">
      <c r="B27" t="s">
        <v>237</v>
      </c>
      <c r="C27">
        <v>163</v>
      </c>
      <c r="D27">
        <v>5</v>
      </c>
      <c r="E27" t="s">
        <v>238</v>
      </c>
      <c r="F27">
        <v>21</v>
      </c>
      <c r="G27">
        <v>45</v>
      </c>
      <c r="H27">
        <v>13</v>
      </c>
      <c r="I27">
        <v>12</v>
      </c>
      <c r="J27">
        <v>20</v>
      </c>
      <c r="K27">
        <f t="shared" si="0"/>
        <v>1108830174</v>
      </c>
      <c r="L27" s="36">
        <f t="shared" si="1"/>
        <v>883</v>
      </c>
      <c r="M27" t="str">
        <f>LOOKUP(L27,Feuil1!A$2:A$35,Feuil1!B$2:B$35)</f>
        <v>Photo Club de Bourgoin-Jallieu</v>
      </c>
      <c r="N27" t="str">
        <f>LOOKUP(K27,Feuil3!E$1:E$213,Feuil3!A$1:A$213)</f>
        <v>Yannick Menneron </v>
      </c>
    </row>
    <row r="28" spans="2:14" ht="15">
      <c r="B28" t="s">
        <v>239</v>
      </c>
      <c r="C28">
        <v>120</v>
      </c>
      <c r="D28">
        <v>67</v>
      </c>
      <c r="E28" t="s">
        <v>240</v>
      </c>
      <c r="F28">
        <v>21</v>
      </c>
      <c r="G28">
        <v>45</v>
      </c>
      <c r="H28">
        <v>17</v>
      </c>
      <c r="I28">
        <v>13</v>
      </c>
      <c r="J28">
        <v>15</v>
      </c>
      <c r="K28">
        <f t="shared" si="0"/>
        <v>1105530224</v>
      </c>
      <c r="L28" s="36">
        <f t="shared" si="1"/>
        <v>553</v>
      </c>
      <c r="M28" t="str">
        <f>LOOKUP(L28,Feuil1!A$2:A$35,Feuil1!B$2:B$35)</f>
        <v>Club Georges Mélies-Chambéry</v>
      </c>
      <c r="N28" t="str">
        <f>LOOKUP(K28,Feuil3!E$1:E$213,Feuil3!A$1:A$213)</f>
        <v>Désie Le Maux </v>
      </c>
    </row>
    <row r="29" spans="2:14" ht="15">
      <c r="B29" t="s">
        <v>241</v>
      </c>
      <c r="C29">
        <v>78</v>
      </c>
      <c r="D29">
        <v>138</v>
      </c>
      <c r="E29" t="s">
        <v>242</v>
      </c>
      <c r="F29">
        <v>21</v>
      </c>
      <c r="G29">
        <v>45</v>
      </c>
      <c r="H29">
        <v>18</v>
      </c>
      <c r="I29">
        <v>12</v>
      </c>
      <c r="J29">
        <v>15</v>
      </c>
      <c r="K29">
        <f t="shared" si="0"/>
        <v>1114030166</v>
      </c>
      <c r="L29" s="36">
        <f t="shared" si="1"/>
        <v>1403</v>
      </c>
      <c r="M29" t="str">
        <f>LOOKUP(L29,Feuil1!A$2:A$35,Feuil1!B$2:B$35)</f>
        <v>Club Photo Morestel</v>
      </c>
      <c r="N29" t="str">
        <f>LOOKUP(K29,Feuil3!E$1:E$213,Feuil3!A$1:A$213)</f>
        <v>Patrice Laïné </v>
      </c>
    </row>
    <row r="30" spans="2:14" ht="15">
      <c r="B30" t="s">
        <v>243</v>
      </c>
      <c r="C30">
        <v>145</v>
      </c>
      <c r="D30">
        <v>98</v>
      </c>
      <c r="E30" t="s">
        <v>244</v>
      </c>
      <c r="F30">
        <v>21</v>
      </c>
      <c r="G30">
        <v>45</v>
      </c>
      <c r="H30">
        <v>18</v>
      </c>
      <c r="I30">
        <v>12</v>
      </c>
      <c r="J30">
        <v>15</v>
      </c>
      <c r="K30">
        <f t="shared" si="0"/>
        <v>1110550016</v>
      </c>
      <c r="L30" s="36">
        <f t="shared" si="1"/>
        <v>1055</v>
      </c>
      <c r="M30" t="str">
        <f>LOOKUP(L30,Feuil1!A$2:A$35,Feuil1!B$2:B$35)</f>
        <v>Club Photo de Cognin</v>
      </c>
      <c r="N30" t="str">
        <f>LOOKUP(K30,Feuil3!E$1:E$213,Feuil3!A$1:A$213)</f>
        <v>Pierre-Marie Gaury </v>
      </c>
    </row>
    <row r="31" spans="2:14" ht="15">
      <c r="B31" t="s">
        <v>245</v>
      </c>
      <c r="C31">
        <v>160</v>
      </c>
      <c r="D31">
        <v>213</v>
      </c>
      <c r="E31" t="s">
        <v>246</v>
      </c>
      <c r="F31">
        <v>29</v>
      </c>
      <c r="G31">
        <v>44</v>
      </c>
      <c r="H31">
        <v>12</v>
      </c>
      <c r="I31">
        <v>13</v>
      </c>
      <c r="J31">
        <v>19</v>
      </c>
      <c r="K31">
        <f t="shared" si="0"/>
        <v>1110550151</v>
      </c>
      <c r="L31" s="36">
        <f t="shared" si="1"/>
        <v>1055</v>
      </c>
      <c r="M31" t="str">
        <f>LOOKUP(L31,Feuil1!A$2:A$35,Feuil1!B$2:B$35)</f>
        <v>Club Photo de Cognin</v>
      </c>
      <c r="N31" t="str">
        <f>LOOKUP(K31,Feuil3!E$1:E$213,Feuil3!A$1:A$213)</f>
        <v>Michèle Amoudry-Tiollier </v>
      </c>
    </row>
    <row r="32" spans="2:14" ht="15">
      <c r="B32" t="s">
        <v>247</v>
      </c>
      <c r="C32">
        <v>176</v>
      </c>
      <c r="D32">
        <v>87</v>
      </c>
      <c r="E32" t="s">
        <v>248</v>
      </c>
      <c r="F32">
        <v>29</v>
      </c>
      <c r="G32">
        <v>44</v>
      </c>
      <c r="H32">
        <v>13</v>
      </c>
      <c r="I32">
        <v>15</v>
      </c>
      <c r="J32">
        <v>16</v>
      </c>
      <c r="K32">
        <f t="shared" si="0"/>
        <v>1117570079</v>
      </c>
      <c r="L32" s="36">
        <f t="shared" si="1"/>
        <v>1757</v>
      </c>
      <c r="M32" t="str">
        <f>LOOKUP(L32,Feuil1!A$2:A$35,Feuil1!B$2:B$35)</f>
        <v>Les Belles Images Saint-Marcel-Bel-Accueil</v>
      </c>
      <c r="N32" t="str">
        <f>LOOKUP(K32,Feuil3!E$1:E$213,Feuil3!A$1:A$213)</f>
        <v>Marie-Christine Rolle </v>
      </c>
    </row>
    <row r="33" spans="2:14" ht="15">
      <c r="B33" t="s">
        <v>249</v>
      </c>
      <c r="C33">
        <v>128</v>
      </c>
      <c r="D33">
        <v>75</v>
      </c>
      <c r="E33" t="s">
        <v>250</v>
      </c>
      <c r="F33">
        <v>29</v>
      </c>
      <c r="G33">
        <v>44</v>
      </c>
      <c r="H33">
        <v>15</v>
      </c>
      <c r="I33">
        <v>11</v>
      </c>
      <c r="J33">
        <v>18</v>
      </c>
      <c r="K33">
        <f t="shared" si="0"/>
        <v>1119440034</v>
      </c>
      <c r="L33" s="36">
        <f t="shared" si="1"/>
        <v>1944</v>
      </c>
      <c r="M33" t="str">
        <f>LOOKUP(L33,Feuil1!A$2:A$35,Feuil1!B$2:B$35)</f>
        <v>Photo-Club Rivatoria</v>
      </c>
      <c r="N33" t="str">
        <f>LOOKUP(K33,Feuil3!E$1:E$213,Feuil3!A$1:A$213)</f>
        <v>Lionel Valette </v>
      </c>
    </row>
    <row r="34" spans="2:14" ht="15">
      <c r="B34" t="s">
        <v>251</v>
      </c>
      <c r="C34">
        <v>126</v>
      </c>
      <c r="D34">
        <v>78</v>
      </c>
      <c r="E34" t="s">
        <v>252</v>
      </c>
      <c r="F34">
        <v>29</v>
      </c>
      <c r="G34">
        <v>44</v>
      </c>
      <c r="H34">
        <v>11</v>
      </c>
      <c r="I34">
        <v>16</v>
      </c>
      <c r="J34">
        <v>17</v>
      </c>
      <c r="K34">
        <f t="shared" si="0"/>
        <v>1108830126</v>
      </c>
      <c r="L34" s="36">
        <f t="shared" si="1"/>
        <v>883</v>
      </c>
      <c r="M34" t="str">
        <f>LOOKUP(L34,Feuil1!A$2:A$35,Feuil1!B$2:B$35)</f>
        <v>Photo Club de Bourgoin-Jallieu</v>
      </c>
      <c r="N34" t="str">
        <f>LOOKUP(K34,Feuil3!E$1:E$213,Feuil3!A$1:A$213)</f>
        <v>Eric Descoret </v>
      </c>
    </row>
    <row r="35" spans="2:14" ht="15">
      <c r="B35" t="s">
        <v>253</v>
      </c>
      <c r="C35">
        <v>204</v>
      </c>
      <c r="D35">
        <v>70</v>
      </c>
      <c r="E35" t="s">
        <v>254</v>
      </c>
      <c r="F35">
        <v>29</v>
      </c>
      <c r="G35">
        <v>44</v>
      </c>
      <c r="H35">
        <v>15</v>
      </c>
      <c r="I35">
        <v>13</v>
      </c>
      <c r="J35">
        <v>16</v>
      </c>
      <c r="K35">
        <f t="shared" si="0"/>
        <v>1110550087</v>
      </c>
      <c r="L35" s="36">
        <f t="shared" si="1"/>
        <v>1055</v>
      </c>
      <c r="M35" t="str">
        <f>LOOKUP(L35,Feuil1!A$2:A$35,Feuil1!B$2:B$35)</f>
        <v>Club Photo de Cognin</v>
      </c>
      <c r="N35" t="str">
        <f>LOOKUP(K35,Feuil3!E$1:E$213,Feuil3!A$1:A$213)</f>
        <v>Maryvonne Silvan </v>
      </c>
    </row>
    <row r="36" spans="2:14" ht="15">
      <c r="B36" t="s">
        <v>255</v>
      </c>
      <c r="C36">
        <v>63</v>
      </c>
      <c r="D36">
        <v>8</v>
      </c>
      <c r="E36" t="s">
        <v>256</v>
      </c>
      <c r="F36">
        <v>34</v>
      </c>
      <c r="G36">
        <v>43</v>
      </c>
      <c r="H36">
        <v>11</v>
      </c>
      <c r="I36">
        <v>14</v>
      </c>
      <c r="J36">
        <v>18</v>
      </c>
      <c r="K36">
        <f t="shared" si="0"/>
        <v>1109760007</v>
      </c>
      <c r="L36" s="36">
        <f t="shared" si="1"/>
        <v>976</v>
      </c>
      <c r="M36" t="str">
        <f>LOOKUP(L36,Feuil1!A$2:A$35,Feuil1!B$2:B$35)</f>
        <v>Photo Club IBM Grenoble</v>
      </c>
      <c r="N36" t="str">
        <f>LOOKUP(K36,Feuil3!E$1:E$213,Feuil3!A$1:A$213)</f>
        <v>Christophe Gauthey </v>
      </c>
    </row>
    <row r="37" spans="2:14" ht="15">
      <c r="B37" t="s">
        <v>257</v>
      </c>
      <c r="C37">
        <v>191</v>
      </c>
      <c r="D37">
        <v>170</v>
      </c>
      <c r="E37" t="s">
        <v>258</v>
      </c>
      <c r="F37">
        <v>34</v>
      </c>
      <c r="G37">
        <v>43</v>
      </c>
      <c r="H37">
        <v>16</v>
      </c>
      <c r="I37">
        <v>11</v>
      </c>
      <c r="J37">
        <v>16</v>
      </c>
      <c r="K37">
        <f t="shared" si="0"/>
        <v>1106200043</v>
      </c>
      <c r="L37" s="36">
        <f t="shared" si="1"/>
        <v>620</v>
      </c>
      <c r="M37" t="str">
        <f>LOOKUP(L37,Feuil1!A$2:A$35,Feuil1!B$2:B$35)</f>
        <v>Objectif Image Lyon</v>
      </c>
      <c r="N37" t="str">
        <f>LOOKUP(K37,Feuil3!E$1:E$213,Feuil3!A$1:A$213)</f>
        <v>Pascal Bouteyre </v>
      </c>
    </row>
    <row r="38" spans="2:14" ht="15">
      <c r="B38" t="s">
        <v>259</v>
      </c>
      <c r="C38">
        <v>199</v>
      </c>
      <c r="D38">
        <v>146</v>
      </c>
      <c r="E38" t="s">
        <v>260</v>
      </c>
      <c r="F38">
        <v>34</v>
      </c>
      <c r="G38">
        <v>43</v>
      </c>
      <c r="H38">
        <v>17</v>
      </c>
      <c r="I38">
        <v>12</v>
      </c>
      <c r="J38">
        <v>14</v>
      </c>
      <c r="K38">
        <f t="shared" si="0"/>
        <v>1117570045</v>
      </c>
      <c r="L38" s="36">
        <f t="shared" si="1"/>
        <v>1757</v>
      </c>
      <c r="M38" t="str">
        <f>LOOKUP(L38,Feuil1!A$2:A$35,Feuil1!B$2:B$35)</f>
        <v>Les Belles Images Saint-Marcel-Bel-Accueil</v>
      </c>
      <c r="N38" t="str">
        <f>LOOKUP(K38,Feuil3!E$1:E$213,Feuil3!A$1:A$213)</f>
        <v>Christiane Boulud </v>
      </c>
    </row>
    <row r="39" spans="2:14" ht="15">
      <c r="B39" t="s">
        <v>261</v>
      </c>
      <c r="C39">
        <v>62</v>
      </c>
      <c r="D39">
        <v>135</v>
      </c>
      <c r="E39" t="s">
        <v>262</v>
      </c>
      <c r="F39">
        <v>34</v>
      </c>
      <c r="G39">
        <v>43</v>
      </c>
      <c r="H39">
        <v>16</v>
      </c>
      <c r="I39">
        <v>14</v>
      </c>
      <c r="J39">
        <v>13</v>
      </c>
      <c r="K39">
        <f t="shared" si="0"/>
        <v>1121100011</v>
      </c>
      <c r="L39" s="36">
        <f t="shared" si="1"/>
        <v>2110</v>
      </c>
      <c r="M39" t="str">
        <f>LOOKUP(L39,Feuil1!A$2:A$35,Feuil1!B$2:B$35)</f>
        <v>Numerica Photo Club Faverges</v>
      </c>
      <c r="N39" t="str">
        <f>LOOKUP(K39,Feuil3!E$1:E$213,Feuil3!A$1:A$213)</f>
        <v>Béatrice Fel </v>
      </c>
    </row>
    <row r="40" spans="2:14" ht="15">
      <c r="B40" t="s">
        <v>263</v>
      </c>
      <c r="C40">
        <v>67</v>
      </c>
      <c r="D40">
        <v>159</v>
      </c>
      <c r="E40" t="s">
        <v>264</v>
      </c>
      <c r="F40">
        <v>34</v>
      </c>
      <c r="G40">
        <v>43</v>
      </c>
      <c r="H40">
        <v>16</v>
      </c>
      <c r="I40">
        <v>11</v>
      </c>
      <c r="J40">
        <v>16</v>
      </c>
      <c r="K40">
        <f t="shared" si="0"/>
        <v>1121100007</v>
      </c>
      <c r="L40" s="36">
        <f t="shared" si="1"/>
        <v>2110</v>
      </c>
      <c r="M40" t="str">
        <f>LOOKUP(L40,Feuil1!A$2:A$35,Feuil1!B$2:B$35)</f>
        <v>Numerica Photo Club Faverges</v>
      </c>
      <c r="N40" t="str">
        <f>LOOKUP(K40,Feuil3!E$1:E$213,Feuil3!A$1:A$213)</f>
        <v>Geneviève Ricard </v>
      </c>
    </row>
    <row r="41" spans="2:14" ht="15">
      <c r="B41" t="s">
        <v>265</v>
      </c>
      <c r="C41">
        <v>192</v>
      </c>
      <c r="D41">
        <v>80</v>
      </c>
      <c r="E41" t="s">
        <v>266</v>
      </c>
      <c r="F41">
        <v>34</v>
      </c>
      <c r="G41">
        <v>43</v>
      </c>
      <c r="H41">
        <v>18</v>
      </c>
      <c r="I41">
        <v>12</v>
      </c>
      <c r="J41">
        <v>13</v>
      </c>
      <c r="K41">
        <f t="shared" si="0"/>
        <v>1117070022</v>
      </c>
      <c r="L41" s="36">
        <f t="shared" si="1"/>
        <v>1707</v>
      </c>
      <c r="M41" t="str">
        <f>LOOKUP(L41,Feuil1!A$2:A$35,Feuil1!B$2:B$35)</f>
        <v>ATSCAF Rhône Photo - Lyon</v>
      </c>
      <c r="N41" t="str">
        <f>LOOKUP(K41,Feuil3!E$1:E$213,Feuil3!A$1:A$213)</f>
        <v>Kim Thai Quynh </v>
      </c>
    </row>
    <row r="42" spans="2:14" ht="15">
      <c r="B42" t="s">
        <v>267</v>
      </c>
      <c r="C42">
        <v>171</v>
      </c>
      <c r="D42">
        <v>37</v>
      </c>
      <c r="E42" t="s">
        <v>268</v>
      </c>
      <c r="F42">
        <v>34</v>
      </c>
      <c r="G42">
        <v>43</v>
      </c>
      <c r="H42">
        <v>18</v>
      </c>
      <c r="I42">
        <v>13</v>
      </c>
      <c r="J42">
        <v>12</v>
      </c>
      <c r="K42">
        <f t="shared" si="0"/>
        <v>1117570068</v>
      </c>
      <c r="L42" s="36">
        <f t="shared" si="1"/>
        <v>1757</v>
      </c>
      <c r="M42" t="str">
        <f>LOOKUP(L42,Feuil1!A$2:A$35,Feuil1!B$2:B$35)</f>
        <v>Les Belles Images Saint-Marcel-Bel-Accueil</v>
      </c>
      <c r="N42" t="str">
        <f>LOOKUP(K42,Feuil3!E$1:E$213,Feuil3!A$1:A$213)</f>
        <v>Michel Baché </v>
      </c>
    </row>
    <row r="43" spans="2:14" ht="15">
      <c r="B43" t="s">
        <v>269</v>
      </c>
      <c r="C43">
        <v>167</v>
      </c>
      <c r="D43">
        <v>69</v>
      </c>
      <c r="E43" t="s">
        <v>270</v>
      </c>
      <c r="F43">
        <v>34</v>
      </c>
      <c r="G43">
        <v>43</v>
      </c>
      <c r="H43">
        <v>18</v>
      </c>
      <c r="I43">
        <v>12</v>
      </c>
      <c r="J43">
        <v>13</v>
      </c>
      <c r="K43">
        <f t="shared" si="0"/>
        <v>1121840001</v>
      </c>
      <c r="L43" s="36">
        <f t="shared" si="1"/>
        <v>2184</v>
      </c>
      <c r="M43" t="str">
        <f>LOOKUP(L43,Feuil1!A$2:A$35,Feuil1!B$2:B$35)</f>
        <v>JPEG Photo Club St Martin Bellevue</v>
      </c>
      <c r="N43" t="str">
        <f>LOOKUP(K43,Feuil3!E$1:E$213,Feuil3!A$1:A$213)</f>
        <v>Bernard Ravier </v>
      </c>
    </row>
    <row r="44" spans="2:14" ht="15">
      <c r="B44" t="s">
        <v>271</v>
      </c>
      <c r="C44">
        <v>28</v>
      </c>
      <c r="D44">
        <v>140</v>
      </c>
      <c r="E44" t="s">
        <v>272</v>
      </c>
      <c r="F44">
        <v>34</v>
      </c>
      <c r="G44">
        <v>43</v>
      </c>
      <c r="H44">
        <v>16</v>
      </c>
      <c r="I44">
        <v>14</v>
      </c>
      <c r="J44">
        <v>13</v>
      </c>
      <c r="K44">
        <f t="shared" si="0"/>
        <v>1111310083</v>
      </c>
      <c r="L44" s="36">
        <f t="shared" si="1"/>
        <v>1131</v>
      </c>
      <c r="M44" t="str">
        <f>LOOKUP(L44,Feuil1!A$2:A$35,Feuil1!B$2:B$35)</f>
        <v>Club Photo Biviers</v>
      </c>
      <c r="N44" t="str">
        <f>LOOKUP(K44,Feuil3!E$1:E$213,Feuil3!A$1:A$213)</f>
        <v>Dominique Mahaut </v>
      </c>
    </row>
    <row r="45" spans="2:14" ht="15">
      <c r="B45" t="s">
        <v>273</v>
      </c>
      <c r="C45">
        <v>29</v>
      </c>
      <c r="D45">
        <v>184</v>
      </c>
      <c r="E45" t="s">
        <v>274</v>
      </c>
      <c r="F45">
        <v>34</v>
      </c>
      <c r="G45">
        <v>43</v>
      </c>
      <c r="H45">
        <v>19</v>
      </c>
      <c r="I45">
        <v>12</v>
      </c>
      <c r="J45">
        <v>12</v>
      </c>
      <c r="K45">
        <f t="shared" si="0"/>
        <v>1110550042</v>
      </c>
      <c r="L45" s="36">
        <f t="shared" si="1"/>
        <v>1055</v>
      </c>
      <c r="M45" t="str">
        <f>LOOKUP(L45,Feuil1!A$2:A$35,Feuil1!B$2:B$35)</f>
        <v>Club Photo de Cognin</v>
      </c>
      <c r="N45" t="str">
        <f>LOOKUP(K45,Feuil3!E$1:E$213,Feuil3!A$1:A$213)</f>
        <v>Marie-Claude Giovine </v>
      </c>
    </row>
    <row r="46" spans="2:14" ht="15">
      <c r="B46" t="s">
        <v>275</v>
      </c>
      <c r="C46">
        <v>130</v>
      </c>
      <c r="D46">
        <v>53</v>
      </c>
      <c r="E46" t="s">
        <v>276</v>
      </c>
      <c r="F46">
        <v>34</v>
      </c>
      <c r="G46">
        <v>43</v>
      </c>
      <c r="H46">
        <v>13</v>
      </c>
      <c r="I46">
        <v>12</v>
      </c>
      <c r="J46">
        <v>18</v>
      </c>
      <c r="K46">
        <f t="shared" si="0"/>
        <v>1109760002</v>
      </c>
      <c r="L46" s="36">
        <f t="shared" si="1"/>
        <v>976</v>
      </c>
      <c r="M46" t="str">
        <f>LOOKUP(L46,Feuil1!A$2:A$35,Feuil1!B$2:B$35)</f>
        <v>Photo Club IBM Grenoble</v>
      </c>
      <c r="N46" t="str">
        <f>LOOKUP(K46,Feuil3!E$1:E$213,Feuil3!A$1:A$213)</f>
        <v>Yann Rignon </v>
      </c>
    </row>
    <row r="47" spans="2:14" ht="15">
      <c r="B47" t="s">
        <v>277</v>
      </c>
      <c r="C47">
        <v>222</v>
      </c>
      <c r="D47">
        <v>20</v>
      </c>
      <c r="E47" t="s">
        <v>278</v>
      </c>
      <c r="F47">
        <v>45</v>
      </c>
      <c r="G47">
        <v>42</v>
      </c>
      <c r="H47">
        <v>14</v>
      </c>
      <c r="I47">
        <v>11</v>
      </c>
      <c r="J47">
        <v>17</v>
      </c>
      <c r="K47">
        <f t="shared" si="0"/>
        <v>1122550022</v>
      </c>
      <c r="L47" s="36">
        <f t="shared" si="1"/>
        <v>2255</v>
      </c>
      <c r="M47" t="str">
        <f>LOOKUP(L47,Feuil1!A$2:A$35,Feuil1!B$2:B$35)</f>
        <v>Verp'Images</v>
      </c>
      <c r="N47" t="str">
        <f>LOOKUP(K47,Feuil3!E$1:E$213,Feuil3!A$1:A$213)</f>
        <v>Marie-Françoise Lamand </v>
      </c>
    </row>
    <row r="48" spans="2:14" ht="15">
      <c r="B48" t="s">
        <v>279</v>
      </c>
      <c r="C48">
        <v>181</v>
      </c>
      <c r="D48">
        <v>161</v>
      </c>
      <c r="E48" t="s">
        <v>280</v>
      </c>
      <c r="F48">
        <v>45</v>
      </c>
      <c r="G48">
        <v>42</v>
      </c>
      <c r="H48">
        <v>16</v>
      </c>
      <c r="I48">
        <v>10</v>
      </c>
      <c r="J48">
        <v>16</v>
      </c>
      <c r="K48">
        <f t="shared" si="0"/>
        <v>1122550011</v>
      </c>
      <c r="L48" s="36">
        <f t="shared" si="1"/>
        <v>2255</v>
      </c>
      <c r="M48" t="str">
        <f>LOOKUP(L48,Feuil1!A$2:A$35,Feuil1!B$2:B$35)</f>
        <v>Verp'Images</v>
      </c>
      <c r="N48" t="str">
        <f>LOOKUP(K48,Feuil3!E$1:E$213,Feuil3!A$1:A$213)</f>
        <v>René Georges </v>
      </c>
    </row>
    <row r="49" spans="2:14" ht="15">
      <c r="B49" t="s">
        <v>281</v>
      </c>
      <c r="C49">
        <v>133</v>
      </c>
      <c r="D49">
        <v>9</v>
      </c>
      <c r="E49" t="s">
        <v>282</v>
      </c>
      <c r="F49">
        <v>45</v>
      </c>
      <c r="G49">
        <v>42</v>
      </c>
      <c r="H49">
        <v>13</v>
      </c>
      <c r="I49">
        <v>17</v>
      </c>
      <c r="J49">
        <v>12</v>
      </c>
      <c r="K49">
        <f t="shared" si="0"/>
        <v>1120750017</v>
      </c>
      <c r="L49" s="36">
        <f t="shared" si="1"/>
        <v>2075</v>
      </c>
      <c r="M49" t="str">
        <f>LOOKUP(L49,Feuil1!A$2:A$35,Feuil1!B$2:B$35)</f>
        <v>Photo Ciné Club Roannais</v>
      </c>
      <c r="N49" t="str">
        <f>LOOKUP(K49,Feuil3!E$1:E$213,Feuil3!A$1:A$213)</f>
        <v>Jean-Luc Bourreau </v>
      </c>
    </row>
    <row r="50" spans="2:14" ht="15">
      <c r="B50" t="s">
        <v>283</v>
      </c>
      <c r="C50">
        <v>110</v>
      </c>
      <c r="D50">
        <v>122</v>
      </c>
      <c r="E50" t="s">
        <v>284</v>
      </c>
      <c r="F50">
        <v>45</v>
      </c>
      <c r="G50">
        <v>42</v>
      </c>
      <c r="H50">
        <v>11</v>
      </c>
      <c r="I50">
        <v>11</v>
      </c>
      <c r="J50">
        <v>20</v>
      </c>
      <c r="K50">
        <f t="shared" si="0"/>
        <v>1114030164</v>
      </c>
      <c r="L50" s="36">
        <f t="shared" si="1"/>
        <v>1403</v>
      </c>
      <c r="M50" t="str">
        <f>LOOKUP(L50,Feuil1!A$2:A$35,Feuil1!B$2:B$35)</f>
        <v>Club Photo Morestel</v>
      </c>
      <c r="N50" t="str">
        <f>LOOKUP(K50,Feuil3!E$1:E$213,Feuil3!A$1:A$213)</f>
        <v>Dana Berthelot </v>
      </c>
    </row>
    <row r="51" spans="2:14" ht="15">
      <c r="B51" t="s">
        <v>285</v>
      </c>
      <c r="C51">
        <v>92</v>
      </c>
      <c r="D51">
        <v>71</v>
      </c>
      <c r="E51" t="s">
        <v>286</v>
      </c>
      <c r="F51">
        <v>45</v>
      </c>
      <c r="G51">
        <v>42</v>
      </c>
      <c r="H51">
        <v>14</v>
      </c>
      <c r="I51">
        <v>12</v>
      </c>
      <c r="J51">
        <v>16</v>
      </c>
      <c r="K51">
        <f t="shared" si="0"/>
        <v>1110550237</v>
      </c>
      <c r="L51" s="36">
        <f t="shared" si="1"/>
        <v>1055</v>
      </c>
      <c r="M51" t="str">
        <f>LOOKUP(L51,Feuil1!A$2:A$35,Feuil1!B$2:B$35)</f>
        <v>Club Photo de Cognin</v>
      </c>
      <c r="N51" t="str">
        <f>LOOKUP(K51,Feuil3!E$1:E$213,Feuil3!A$1:A$213)</f>
        <v>Roger Foucault </v>
      </c>
    </row>
    <row r="52" spans="2:14" ht="15">
      <c r="B52" t="s">
        <v>287</v>
      </c>
      <c r="C52">
        <v>84</v>
      </c>
      <c r="D52">
        <v>134</v>
      </c>
      <c r="E52" t="s">
        <v>288</v>
      </c>
      <c r="F52">
        <v>45</v>
      </c>
      <c r="G52">
        <v>42</v>
      </c>
      <c r="H52">
        <v>17</v>
      </c>
      <c r="I52">
        <v>14</v>
      </c>
      <c r="J52">
        <v>11</v>
      </c>
      <c r="K52">
        <f t="shared" si="0"/>
        <v>1106200025</v>
      </c>
      <c r="L52" s="36">
        <f t="shared" si="1"/>
        <v>620</v>
      </c>
      <c r="M52" t="str">
        <f>LOOKUP(L52,Feuil1!A$2:A$35,Feuil1!B$2:B$35)</f>
        <v>Objectif Image Lyon</v>
      </c>
      <c r="N52" t="str">
        <f>LOOKUP(K52,Feuil3!E$1:E$213,Feuil3!A$1:A$213)</f>
        <v>Christian Peter </v>
      </c>
    </row>
    <row r="53" spans="2:14" ht="15">
      <c r="B53" t="s">
        <v>289</v>
      </c>
      <c r="C53">
        <v>60</v>
      </c>
      <c r="D53">
        <v>133</v>
      </c>
      <c r="E53" t="s">
        <v>290</v>
      </c>
      <c r="F53">
        <v>45</v>
      </c>
      <c r="G53">
        <v>42</v>
      </c>
      <c r="H53">
        <v>12</v>
      </c>
      <c r="I53">
        <v>16</v>
      </c>
      <c r="J53">
        <v>14</v>
      </c>
      <c r="K53">
        <f t="shared" si="0"/>
        <v>1122150014</v>
      </c>
      <c r="L53" s="36">
        <f t="shared" si="1"/>
        <v>2215</v>
      </c>
      <c r="M53" t="str">
        <f>LOOKUP(L53,Feuil1!A$2:A$35,Feuil1!B$2:B$35)</f>
        <v>Numericus Focus Club Photo de la Vallée de l'Arve</v>
      </c>
      <c r="N53" t="str">
        <f>LOOKUP(K53,Feuil3!E$1:E$213,Feuil3!A$1:A$213)</f>
        <v>Jacques Rionda </v>
      </c>
    </row>
    <row r="54" spans="2:14" ht="15">
      <c r="B54" t="s">
        <v>291</v>
      </c>
      <c r="C54">
        <v>239</v>
      </c>
      <c r="D54">
        <v>166</v>
      </c>
      <c r="E54" t="s">
        <v>292</v>
      </c>
      <c r="F54">
        <v>45</v>
      </c>
      <c r="G54">
        <v>42</v>
      </c>
      <c r="H54">
        <v>14</v>
      </c>
      <c r="I54">
        <v>11</v>
      </c>
      <c r="J54">
        <v>17</v>
      </c>
      <c r="K54">
        <f t="shared" si="0"/>
        <v>1118930056</v>
      </c>
      <c r="L54" s="36">
        <f t="shared" si="1"/>
        <v>1893</v>
      </c>
      <c r="M54" t="str">
        <f>LOOKUP(L54,Feuil1!A$2:A$35,Feuil1!B$2:B$35)</f>
        <v>Club Photo St André de Corcy</v>
      </c>
      <c r="N54" t="str">
        <f>LOOKUP(K54,Feuil3!E$1:E$213,Feuil3!A$1:A$213)</f>
        <v>Raphaël Bossut </v>
      </c>
    </row>
    <row r="55" spans="2:14" ht="15">
      <c r="B55" t="s">
        <v>293</v>
      </c>
      <c r="C55">
        <v>232</v>
      </c>
      <c r="D55">
        <v>55</v>
      </c>
      <c r="E55" t="s">
        <v>294</v>
      </c>
      <c r="F55">
        <v>53</v>
      </c>
      <c r="G55">
        <v>41</v>
      </c>
      <c r="H55">
        <v>12</v>
      </c>
      <c r="I55">
        <v>12</v>
      </c>
      <c r="J55">
        <v>17</v>
      </c>
      <c r="K55">
        <f t="shared" si="0"/>
        <v>1114030179</v>
      </c>
      <c r="L55" s="36">
        <f t="shared" si="1"/>
        <v>1403</v>
      </c>
      <c r="M55" t="str">
        <f>LOOKUP(L55,Feuil1!A$2:A$35,Feuil1!B$2:B$35)</f>
        <v>Club Photo Morestel</v>
      </c>
      <c r="N55" t="str">
        <f>LOOKUP(K55,Feuil3!E$1:E$213,Feuil3!A$1:A$213)</f>
        <v>Vincent Thomas </v>
      </c>
    </row>
    <row r="56" spans="2:14" ht="15">
      <c r="B56" t="s">
        <v>295</v>
      </c>
      <c r="C56">
        <v>226</v>
      </c>
      <c r="D56">
        <v>32</v>
      </c>
      <c r="E56" t="s">
        <v>296</v>
      </c>
      <c r="F56">
        <v>53</v>
      </c>
      <c r="G56">
        <v>41</v>
      </c>
      <c r="H56">
        <v>18</v>
      </c>
      <c r="I56">
        <v>13</v>
      </c>
      <c r="J56">
        <v>10</v>
      </c>
      <c r="K56">
        <f t="shared" si="0"/>
        <v>1120750024</v>
      </c>
      <c r="L56" s="36">
        <f t="shared" si="1"/>
        <v>2075</v>
      </c>
      <c r="M56" t="str">
        <f>LOOKUP(L56,Feuil1!A$2:A$35,Feuil1!B$2:B$35)</f>
        <v>Photo Ciné Club Roannais</v>
      </c>
      <c r="N56" t="str">
        <f>LOOKUP(K56,Feuil3!E$1:E$213,Feuil3!A$1:A$213)</f>
        <v>Isabelle Derinck </v>
      </c>
    </row>
    <row r="57" spans="2:14" ht="15">
      <c r="B57" t="s">
        <v>297</v>
      </c>
      <c r="C57">
        <v>21</v>
      </c>
      <c r="D57">
        <v>142</v>
      </c>
      <c r="E57" t="s">
        <v>298</v>
      </c>
      <c r="F57">
        <v>53</v>
      </c>
      <c r="G57">
        <v>41</v>
      </c>
      <c r="H57">
        <v>16</v>
      </c>
      <c r="I57">
        <v>15</v>
      </c>
      <c r="J57">
        <v>10</v>
      </c>
      <c r="K57">
        <f t="shared" si="0"/>
        <v>1110550111</v>
      </c>
      <c r="L57" s="36">
        <f t="shared" si="1"/>
        <v>1055</v>
      </c>
      <c r="M57" t="str">
        <f>LOOKUP(L57,Feuil1!A$2:A$35,Feuil1!B$2:B$35)</f>
        <v>Club Photo de Cognin</v>
      </c>
      <c r="N57" t="str">
        <f>LOOKUP(K57,Feuil3!E$1:E$213,Feuil3!A$1:A$213)</f>
        <v>Béatrice Boutet De Monvel </v>
      </c>
    </row>
    <row r="58" spans="2:14" ht="15">
      <c r="B58" t="s">
        <v>299</v>
      </c>
      <c r="C58">
        <v>150</v>
      </c>
      <c r="D58">
        <v>148</v>
      </c>
      <c r="E58" t="s">
        <v>180</v>
      </c>
      <c r="F58">
        <v>53</v>
      </c>
      <c r="G58">
        <v>41</v>
      </c>
      <c r="H58">
        <v>16</v>
      </c>
      <c r="I58">
        <v>12</v>
      </c>
      <c r="J58">
        <v>13</v>
      </c>
      <c r="K58">
        <f t="shared" si="0"/>
        <v>1117540038</v>
      </c>
      <c r="L58" s="36">
        <f t="shared" si="1"/>
        <v>1754</v>
      </c>
      <c r="M58" t="str">
        <f>LOOKUP(L58,Feuil1!A$2:A$35,Feuil1!B$2:B$35)</f>
        <v>Objectif Photo St Maurice l'Exil</v>
      </c>
      <c r="N58" t="str">
        <f>LOOKUP(K58,Feuil3!E$1:E$213,Feuil3!A$1:A$213)</f>
        <v>Simon Lesniohski </v>
      </c>
    </row>
    <row r="59" spans="2:14" ht="15">
      <c r="B59" t="s">
        <v>300</v>
      </c>
      <c r="C59">
        <v>85</v>
      </c>
      <c r="D59">
        <v>176</v>
      </c>
      <c r="E59" t="s">
        <v>301</v>
      </c>
      <c r="F59">
        <v>53</v>
      </c>
      <c r="G59">
        <v>41</v>
      </c>
      <c r="H59">
        <v>12</v>
      </c>
      <c r="I59">
        <v>11</v>
      </c>
      <c r="J59">
        <v>18</v>
      </c>
      <c r="K59">
        <f t="shared" si="0"/>
        <v>1114030001</v>
      </c>
      <c r="L59" s="36">
        <f t="shared" si="1"/>
        <v>1403</v>
      </c>
      <c r="M59" t="str">
        <f>LOOKUP(L59,Feuil1!A$2:A$35,Feuil1!B$2:B$35)</f>
        <v>Club Photo Morestel</v>
      </c>
      <c r="N59" t="str">
        <f>LOOKUP(K59,Feuil3!E$1:E$213,Feuil3!A$1:A$213)</f>
        <v>Jacques Vanneuville </v>
      </c>
    </row>
    <row r="60" spans="2:14" ht="15">
      <c r="B60" t="s">
        <v>302</v>
      </c>
      <c r="C60">
        <v>184</v>
      </c>
      <c r="D60">
        <v>157</v>
      </c>
      <c r="E60" t="s">
        <v>303</v>
      </c>
      <c r="F60">
        <v>53</v>
      </c>
      <c r="G60">
        <v>41</v>
      </c>
      <c r="H60">
        <v>16</v>
      </c>
      <c r="I60">
        <v>12</v>
      </c>
      <c r="J60">
        <v>13</v>
      </c>
      <c r="K60">
        <f t="shared" si="0"/>
        <v>1111310110</v>
      </c>
      <c r="L60" s="36">
        <f t="shared" si="1"/>
        <v>1131</v>
      </c>
      <c r="M60" t="str">
        <f>LOOKUP(L60,Feuil1!A$2:A$35,Feuil1!B$2:B$35)</f>
        <v>Club Photo Biviers</v>
      </c>
      <c r="N60" t="str">
        <f>LOOKUP(K60,Feuil3!E$1:E$213,Feuil3!A$1:A$213)</f>
        <v>Marie-Claire Lucas </v>
      </c>
    </row>
    <row r="61" spans="2:14" ht="15">
      <c r="B61" t="s">
        <v>304</v>
      </c>
      <c r="C61">
        <v>94</v>
      </c>
      <c r="D61">
        <v>212</v>
      </c>
      <c r="E61" t="s">
        <v>305</v>
      </c>
      <c r="F61">
        <v>53</v>
      </c>
      <c r="G61">
        <v>41</v>
      </c>
      <c r="H61">
        <v>14</v>
      </c>
      <c r="I61">
        <v>12</v>
      </c>
      <c r="J61">
        <v>15</v>
      </c>
      <c r="K61">
        <f t="shared" si="0"/>
        <v>1105530226</v>
      </c>
      <c r="L61" s="36">
        <f t="shared" si="1"/>
        <v>553</v>
      </c>
      <c r="M61" t="str">
        <f>LOOKUP(L61,Feuil1!A$2:A$35,Feuil1!B$2:B$35)</f>
        <v>Club Georges Mélies-Chambéry</v>
      </c>
      <c r="N61" t="str">
        <f>LOOKUP(K61,Feuil3!E$1:E$213,Feuil3!A$1:A$213)</f>
        <v>Maud Berthet </v>
      </c>
    </row>
    <row r="62" spans="2:14" ht="15">
      <c r="B62" t="s">
        <v>306</v>
      </c>
      <c r="C62">
        <v>218</v>
      </c>
      <c r="D62">
        <v>29</v>
      </c>
      <c r="E62" t="s">
        <v>307</v>
      </c>
      <c r="F62">
        <v>53</v>
      </c>
      <c r="G62">
        <v>41</v>
      </c>
      <c r="H62">
        <v>13</v>
      </c>
      <c r="I62">
        <v>14</v>
      </c>
      <c r="J62">
        <v>14</v>
      </c>
      <c r="K62">
        <f t="shared" si="0"/>
        <v>1117070024</v>
      </c>
      <c r="L62" s="36">
        <f t="shared" si="1"/>
        <v>1707</v>
      </c>
      <c r="M62" t="str">
        <f>LOOKUP(L62,Feuil1!A$2:A$35,Feuil1!B$2:B$35)</f>
        <v>ATSCAF Rhône Photo - Lyon</v>
      </c>
      <c r="N62" t="str">
        <f>LOOKUP(K62,Feuil3!E$1:E$213,Feuil3!A$1:A$213)</f>
        <v>Frédérique Gerboud </v>
      </c>
    </row>
    <row r="63" spans="2:14" ht="15">
      <c r="B63" t="s">
        <v>308</v>
      </c>
      <c r="C63">
        <v>61</v>
      </c>
      <c r="D63">
        <v>74</v>
      </c>
      <c r="E63" t="s">
        <v>309</v>
      </c>
      <c r="F63">
        <v>53</v>
      </c>
      <c r="G63">
        <v>41</v>
      </c>
      <c r="H63">
        <v>17</v>
      </c>
      <c r="I63">
        <v>10</v>
      </c>
      <c r="J63">
        <v>14</v>
      </c>
      <c r="K63">
        <f t="shared" si="0"/>
        <v>1121100001</v>
      </c>
      <c r="L63" s="36">
        <f t="shared" si="1"/>
        <v>2110</v>
      </c>
      <c r="M63" t="str">
        <f>LOOKUP(L63,Feuil1!A$2:A$35,Feuil1!B$2:B$35)</f>
        <v>Numerica Photo Club Faverges</v>
      </c>
      <c r="N63" t="str">
        <f>LOOKUP(K63,Feuil3!E$1:E$213,Feuil3!A$1:A$213)</f>
        <v>Jacques Verholle </v>
      </c>
    </row>
    <row r="64" spans="2:14" ht="15">
      <c r="B64" t="s">
        <v>310</v>
      </c>
      <c r="C64">
        <v>59</v>
      </c>
      <c r="D64">
        <v>114</v>
      </c>
      <c r="E64" t="s">
        <v>311</v>
      </c>
      <c r="F64">
        <v>53</v>
      </c>
      <c r="G64">
        <v>41</v>
      </c>
      <c r="H64">
        <v>15</v>
      </c>
      <c r="I64">
        <v>12</v>
      </c>
      <c r="J64">
        <v>14</v>
      </c>
      <c r="K64">
        <f t="shared" si="0"/>
        <v>1122550006</v>
      </c>
      <c r="L64" s="36">
        <f t="shared" si="1"/>
        <v>2255</v>
      </c>
      <c r="M64" t="str">
        <f>LOOKUP(L64,Feuil1!A$2:A$35,Feuil1!B$2:B$35)</f>
        <v>Verp'Images</v>
      </c>
      <c r="N64" t="str">
        <f>LOOKUP(K64,Feuil3!E$1:E$213,Feuil3!A$1:A$213)</f>
        <v>Ludovic Coulon </v>
      </c>
    </row>
    <row r="65" spans="2:14" ht="15">
      <c r="B65" t="s">
        <v>312</v>
      </c>
      <c r="C65">
        <v>209</v>
      </c>
      <c r="D65">
        <v>47</v>
      </c>
      <c r="E65" t="s">
        <v>313</v>
      </c>
      <c r="F65">
        <v>53</v>
      </c>
      <c r="G65">
        <v>41</v>
      </c>
      <c r="H65">
        <v>13</v>
      </c>
      <c r="I65">
        <v>11</v>
      </c>
      <c r="J65">
        <v>17</v>
      </c>
      <c r="K65">
        <f t="shared" si="0"/>
        <v>1122550005</v>
      </c>
      <c r="L65" s="36">
        <f t="shared" si="1"/>
        <v>2255</v>
      </c>
      <c r="M65" t="str">
        <f>LOOKUP(L65,Feuil1!A$2:A$35,Feuil1!B$2:B$35)</f>
        <v>Verp'Images</v>
      </c>
      <c r="N65" t="str">
        <f>LOOKUP(K65,Feuil3!E$1:E$213,Feuil3!A$1:A$213)</f>
        <v>Michel Amatller </v>
      </c>
    </row>
    <row r="66" spans="2:14" ht="15">
      <c r="B66" t="s">
        <v>314</v>
      </c>
      <c r="C66">
        <v>89</v>
      </c>
      <c r="D66">
        <v>200</v>
      </c>
      <c r="E66" t="s">
        <v>315</v>
      </c>
      <c r="F66">
        <v>64</v>
      </c>
      <c r="G66">
        <v>40</v>
      </c>
      <c r="H66">
        <v>12</v>
      </c>
      <c r="I66">
        <v>12</v>
      </c>
      <c r="J66">
        <v>16</v>
      </c>
      <c r="K66">
        <f t="shared" si="0"/>
        <v>1105530228</v>
      </c>
      <c r="L66" s="36">
        <f t="shared" si="1"/>
        <v>553</v>
      </c>
      <c r="M66" t="str">
        <f>LOOKUP(L66,Feuil1!A$2:A$35,Feuil1!B$2:B$35)</f>
        <v>Club Georges Mélies-Chambéry</v>
      </c>
      <c r="N66" t="str">
        <f>LOOKUP(K66,Feuil3!E$1:E$213,Feuil3!A$1:A$213)</f>
        <v>Michèle Van Eenoo </v>
      </c>
    </row>
    <row r="67" spans="2:14" ht="15">
      <c r="B67" t="s">
        <v>316</v>
      </c>
      <c r="C67">
        <v>3</v>
      </c>
      <c r="D67">
        <v>45</v>
      </c>
      <c r="E67" t="s">
        <v>219</v>
      </c>
      <c r="F67">
        <v>64</v>
      </c>
      <c r="G67">
        <v>40</v>
      </c>
      <c r="H67">
        <v>15</v>
      </c>
      <c r="I67">
        <v>11</v>
      </c>
      <c r="J67">
        <v>14</v>
      </c>
      <c r="K67">
        <f t="shared" si="0"/>
        <v>1111310057</v>
      </c>
      <c r="L67" s="36">
        <f t="shared" si="1"/>
        <v>1131</v>
      </c>
      <c r="M67" t="str">
        <f>LOOKUP(L67,Feuil1!A$2:A$35,Feuil1!B$2:B$35)</f>
        <v>Club Photo Biviers</v>
      </c>
      <c r="N67" t="str">
        <f>LOOKUP(K67,Feuil3!E$1:E$213,Feuil3!A$1:A$213)</f>
        <v>Jean-Louis Pierre </v>
      </c>
    </row>
    <row r="68" spans="2:14" ht="15">
      <c r="B68" t="s">
        <v>317</v>
      </c>
      <c r="C68">
        <v>127</v>
      </c>
      <c r="D68">
        <v>119</v>
      </c>
      <c r="E68" t="s">
        <v>318</v>
      </c>
      <c r="F68">
        <v>64</v>
      </c>
      <c r="G68">
        <v>40</v>
      </c>
      <c r="H68">
        <v>15</v>
      </c>
      <c r="I68">
        <v>10</v>
      </c>
      <c r="J68">
        <v>15</v>
      </c>
      <c r="K68">
        <f aca="true" t="shared" si="2" ref="K68:K131">VALUE(LEFT(RIGHT(B68,12),10))</f>
        <v>1118930024</v>
      </c>
      <c r="L68" s="36">
        <f aca="true" t="shared" si="3" ref="L68:L131">VALUE(RIGHT(LEFT(K68,6),4))</f>
        <v>1893</v>
      </c>
      <c r="M68" t="str">
        <f>LOOKUP(L68,Feuil1!A$2:A$35,Feuil1!B$2:B$35)</f>
        <v>Club Photo St André de Corcy</v>
      </c>
      <c r="N68" t="str">
        <f>LOOKUP(K68,Feuil3!E$1:E$213,Feuil3!A$1:A$213)</f>
        <v>Jean-Luc Busquet </v>
      </c>
    </row>
    <row r="69" spans="2:14" ht="15">
      <c r="B69" t="s">
        <v>319</v>
      </c>
      <c r="C69">
        <v>194</v>
      </c>
      <c r="D69">
        <v>40</v>
      </c>
      <c r="E69" t="s">
        <v>320</v>
      </c>
      <c r="F69">
        <v>64</v>
      </c>
      <c r="G69">
        <v>40</v>
      </c>
      <c r="H69">
        <v>14</v>
      </c>
      <c r="I69">
        <v>10</v>
      </c>
      <c r="J69">
        <v>16</v>
      </c>
      <c r="K69">
        <f t="shared" si="2"/>
        <v>1121100037</v>
      </c>
      <c r="L69" s="36">
        <f t="shared" si="3"/>
        <v>2110</v>
      </c>
      <c r="M69" t="str">
        <f>LOOKUP(L69,Feuil1!A$2:A$35,Feuil1!B$2:B$35)</f>
        <v>Numerica Photo Club Faverges</v>
      </c>
      <c r="N69" t="str">
        <f>LOOKUP(K69,Feuil3!E$1:E$213,Feuil3!A$1:A$213)</f>
        <v>Caroline D'hu </v>
      </c>
    </row>
    <row r="70" spans="2:14" ht="15">
      <c r="B70" t="s">
        <v>321</v>
      </c>
      <c r="C70">
        <v>238</v>
      </c>
      <c r="D70">
        <v>124</v>
      </c>
      <c r="E70" t="s">
        <v>322</v>
      </c>
      <c r="F70">
        <v>64</v>
      </c>
      <c r="G70">
        <v>40</v>
      </c>
      <c r="H70">
        <v>14</v>
      </c>
      <c r="I70">
        <v>11</v>
      </c>
      <c r="J70">
        <v>15</v>
      </c>
      <c r="K70">
        <f t="shared" si="2"/>
        <v>1121100027</v>
      </c>
      <c r="L70" s="36">
        <f t="shared" si="3"/>
        <v>2110</v>
      </c>
      <c r="M70" t="str">
        <f>LOOKUP(L70,Feuil1!A$2:A$35,Feuil1!B$2:B$35)</f>
        <v>Numerica Photo Club Faverges</v>
      </c>
      <c r="N70" t="str">
        <f>LOOKUP(K70,Feuil3!E$1:E$213,Feuil3!A$1:A$213)</f>
        <v>Sandra Dalmoro </v>
      </c>
    </row>
    <row r="71" spans="2:14" ht="15">
      <c r="B71" t="s">
        <v>323</v>
      </c>
      <c r="C71">
        <v>220</v>
      </c>
      <c r="D71">
        <v>43</v>
      </c>
      <c r="E71" t="s">
        <v>324</v>
      </c>
      <c r="F71">
        <v>64</v>
      </c>
      <c r="G71">
        <v>40</v>
      </c>
      <c r="H71">
        <v>14</v>
      </c>
      <c r="I71">
        <v>11</v>
      </c>
      <c r="J71">
        <v>15</v>
      </c>
      <c r="K71">
        <f t="shared" si="2"/>
        <v>1117070021</v>
      </c>
      <c r="L71" s="36">
        <f t="shared" si="3"/>
        <v>1707</v>
      </c>
      <c r="M71" t="str">
        <f>LOOKUP(L71,Feuil1!A$2:A$35,Feuil1!B$2:B$35)</f>
        <v>ATSCAF Rhône Photo - Lyon</v>
      </c>
      <c r="N71" t="str">
        <f>LOOKUP(K71,Feuil3!E$1:E$213,Feuil3!A$1:A$213)</f>
        <v>Anne-Marie Thibert </v>
      </c>
    </row>
    <row r="72" spans="2:14" ht="15">
      <c r="B72" t="s">
        <v>325</v>
      </c>
      <c r="C72">
        <v>131</v>
      </c>
      <c r="D72">
        <v>7</v>
      </c>
      <c r="E72" t="s">
        <v>326</v>
      </c>
      <c r="F72">
        <v>64</v>
      </c>
      <c r="G72">
        <v>40</v>
      </c>
      <c r="H72">
        <v>12</v>
      </c>
      <c r="I72">
        <v>12</v>
      </c>
      <c r="J72">
        <v>16</v>
      </c>
      <c r="K72">
        <f t="shared" si="2"/>
        <v>1114030191</v>
      </c>
      <c r="L72" s="36">
        <f t="shared" si="3"/>
        <v>1403</v>
      </c>
      <c r="M72" t="str">
        <f>LOOKUP(L72,Feuil1!A$2:A$35,Feuil1!B$2:B$35)</f>
        <v>Club Photo Morestel</v>
      </c>
      <c r="N72" t="str">
        <f>LOOKUP(K72,Feuil3!E$1:E$213,Feuil3!A$1:A$213)</f>
        <v>Richard Houdart </v>
      </c>
    </row>
    <row r="73" spans="2:14" ht="15">
      <c r="B73" t="s">
        <v>327</v>
      </c>
      <c r="C73">
        <v>183</v>
      </c>
      <c r="D73">
        <v>25</v>
      </c>
      <c r="E73" t="s">
        <v>328</v>
      </c>
      <c r="F73">
        <v>64</v>
      </c>
      <c r="G73">
        <v>40</v>
      </c>
      <c r="H73">
        <v>11</v>
      </c>
      <c r="I73">
        <v>12</v>
      </c>
      <c r="J73">
        <v>17</v>
      </c>
      <c r="K73">
        <f t="shared" si="2"/>
        <v>1118930001</v>
      </c>
      <c r="L73" s="36">
        <f t="shared" si="3"/>
        <v>1893</v>
      </c>
      <c r="M73" t="str">
        <f>LOOKUP(L73,Feuil1!A$2:A$35,Feuil1!B$2:B$35)</f>
        <v>Club Photo St André de Corcy</v>
      </c>
      <c r="N73" t="str">
        <f>LOOKUP(K73,Feuil3!E$1:E$213,Feuil3!A$1:A$213)</f>
        <v>Michel Aveline </v>
      </c>
    </row>
    <row r="74" spans="2:14" ht="15">
      <c r="B74" t="s">
        <v>329</v>
      </c>
      <c r="C74">
        <v>168</v>
      </c>
      <c r="D74">
        <v>163</v>
      </c>
      <c r="E74" t="s">
        <v>330</v>
      </c>
      <c r="F74">
        <v>72</v>
      </c>
      <c r="G74">
        <v>39</v>
      </c>
      <c r="H74">
        <v>13</v>
      </c>
      <c r="I74">
        <v>12</v>
      </c>
      <c r="J74">
        <v>14</v>
      </c>
      <c r="K74">
        <f t="shared" si="2"/>
        <v>1122150006</v>
      </c>
      <c r="L74" s="36">
        <f t="shared" si="3"/>
        <v>2215</v>
      </c>
      <c r="M74" t="str">
        <f>LOOKUP(L74,Feuil1!A$2:A$35,Feuil1!B$2:B$35)</f>
        <v>Numericus Focus Club Photo de la Vallée de l'Arve</v>
      </c>
      <c r="N74" t="str">
        <f>LOOKUP(K74,Feuil3!E$1:E$213,Feuil3!A$1:A$213)</f>
        <v>Thierry Theis </v>
      </c>
    </row>
    <row r="75" spans="2:14" ht="15">
      <c r="B75" t="s">
        <v>331</v>
      </c>
      <c r="C75">
        <v>152</v>
      </c>
      <c r="D75">
        <v>72</v>
      </c>
      <c r="E75" t="s">
        <v>332</v>
      </c>
      <c r="F75">
        <v>72</v>
      </c>
      <c r="G75">
        <v>39</v>
      </c>
      <c r="H75">
        <v>15</v>
      </c>
      <c r="I75">
        <v>12</v>
      </c>
      <c r="J75">
        <v>12</v>
      </c>
      <c r="K75">
        <f t="shared" si="2"/>
        <v>1118930053</v>
      </c>
      <c r="L75" s="36">
        <f t="shared" si="3"/>
        <v>1893</v>
      </c>
      <c r="M75" t="str">
        <f>LOOKUP(L75,Feuil1!A$2:A$35,Feuil1!B$2:B$35)</f>
        <v>Club Photo St André de Corcy</v>
      </c>
      <c r="N75" t="str">
        <f>LOOKUP(K75,Feuil3!E$1:E$213,Feuil3!A$1:A$213)</f>
        <v>Bruno Lienard </v>
      </c>
    </row>
    <row r="76" spans="2:14" ht="15">
      <c r="B76" t="s">
        <v>333</v>
      </c>
      <c r="C76">
        <v>189</v>
      </c>
      <c r="D76">
        <v>177</v>
      </c>
      <c r="E76" t="s">
        <v>334</v>
      </c>
      <c r="F76">
        <v>72</v>
      </c>
      <c r="G76">
        <v>39</v>
      </c>
      <c r="H76">
        <v>11</v>
      </c>
      <c r="I76">
        <v>12</v>
      </c>
      <c r="J76">
        <v>16</v>
      </c>
      <c r="K76">
        <f t="shared" si="2"/>
        <v>1111310126</v>
      </c>
      <c r="L76" s="36">
        <f t="shared" si="3"/>
        <v>1131</v>
      </c>
      <c r="M76" t="str">
        <f>LOOKUP(L76,Feuil1!A$2:A$35,Feuil1!B$2:B$35)</f>
        <v>Club Photo Biviers</v>
      </c>
      <c r="N76" t="str">
        <f>LOOKUP(K76,Feuil3!E$1:E$213,Feuil3!A$1:A$213)</f>
        <v>Georges Collot </v>
      </c>
    </row>
    <row r="77" spans="2:14" ht="15">
      <c r="B77" t="s">
        <v>335</v>
      </c>
      <c r="C77">
        <v>113</v>
      </c>
      <c r="D77">
        <v>169</v>
      </c>
      <c r="E77" t="s">
        <v>336</v>
      </c>
      <c r="F77">
        <v>72</v>
      </c>
      <c r="G77">
        <v>39</v>
      </c>
      <c r="H77">
        <v>11</v>
      </c>
      <c r="I77">
        <v>13</v>
      </c>
      <c r="J77">
        <v>15</v>
      </c>
      <c r="K77">
        <f t="shared" si="2"/>
        <v>1105530227</v>
      </c>
      <c r="L77" s="36">
        <f t="shared" si="3"/>
        <v>553</v>
      </c>
      <c r="M77" t="str">
        <f>LOOKUP(L77,Feuil1!A$2:A$35,Feuil1!B$2:B$35)</f>
        <v>Club Georges Mélies-Chambéry</v>
      </c>
      <c r="N77" t="str">
        <f>LOOKUP(K77,Feuil3!E$1:E$213,Feuil3!A$1:A$213)</f>
        <v>Henri Dziurla </v>
      </c>
    </row>
    <row r="78" spans="2:14" ht="15">
      <c r="B78" t="s">
        <v>337</v>
      </c>
      <c r="C78">
        <v>91</v>
      </c>
      <c r="D78">
        <v>178</v>
      </c>
      <c r="E78" t="s">
        <v>338</v>
      </c>
      <c r="F78">
        <v>72</v>
      </c>
      <c r="G78">
        <v>39</v>
      </c>
      <c r="H78">
        <v>13</v>
      </c>
      <c r="I78">
        <v>13</v>
      </c>
      <c r="J78">
        <v>13</v>
      </c>
      <c r="K78">
        <f t="shared" si="2"/>
        <v>1122480003</v>
      </c>
      <c r="L78" s="36">
        <f t="shared" si="3"/>
        <v>2248</v>
      </c>
      <c r="M78" t="str">
        <f>LOOKUP(L78,Feuil1!A$2:A$35,Feuil1!B$2:B$35)</f>
        <v>Privas Ouvèze Photo Club</v>
      </c>
      <c r="N78" t="str">
        <f>LOOKUP(K78,Feuil3!E$1:E$213,Feuil3!A$1:A$213)</f>
        <v>Alain Branger </v>
      </c>
    </row>
    <row r="79" spans="2:14" ht="15">
      <c r="B79" t="s">
        <v>339</v>
      </c>
      <c r="C79">
        <v>4</v>
      </c>
      <c r="D79">
        <v>164</v>
      </c>
      <c r="E79" t="s">
        <v>340</v>
      </c>
      <c r="F79">
        <v>72</v>
      </c>
      <c r="G79">
        <v>39</v>
      </c>
      <c r="H79">
        <v>13</v>
      </c>
      <c r="I79">
        <v>12</v>
      </c>
      <c r="J79">
        <v>14</v>
      </c>
      <c r="K79">
        <f t="shared" si="2"/>
        <v>1100000197</v>
      </c>
      <c r="L79" s="36">
        <f t="shared" si="3"/>
        <v>0</v>
      </c>
      <c r="M79" t="str">
        <f>LOOKUP(L79,Feuil1!A$2:A$35,Feuil1!B$2:B$35)</f>
        <v>Adhérent Individuel</v>
      </c>
      <c r="N79" t="str">
        <f>LOOKUP(K79,Feuil3!E$1:E$213,Feuil3!A$1:A$213)</f>
        <v>Jacques Italia </v>
      </c>
    </row>
    <row r="80" spans="2:14" ht="15">
      <c r="B80" t="s">
        <v>341</v>
      </c>
      <c r="C80">
        <v>66</v>
      </c>
      <c r="D80">
        <v>189</v>
      </c>
      <c r="E80" t="s">
        <v>342</v>
      </c>
      <c r="F80">
        <v>72</v>
      </c>
      <c r="G80">
        <v>39</v>
      </c>
      <c r="H80">
        <v>13</v>
      </c>
      <c r="I80">
        <v>11</v>
      </c>
      <c r="J80">
        <v>15</v>
      </c>
      <c r="K80">
        <f t="shared" si="2"/>
        <v>1102590046</v>
      </c>
      <c r="L80" s="36">
        <f t="shared" si="3"/>
        <v>259</v>
      </c>
      <c r="M80" t="str">
        <f>LOOKUP(L80,Feuil1!A$2:A$35,Feuil1!B$2:B$35)</f>
        <v>Merger Photo Club - Meylan</v>
      </c>
      <c r="N80" t="str">
        <f>LOOKUP(K80,Feuil3!E$1:E$213,Feuil3!A$1:A$213)</f>
        <v>Benoît Audigé </v>
      </c>
    </row>
    <row r="81" spans="2:14" ht="15">
      <c r="B81" t="s">
        <v>343</v>
      </c>
      <c r="C81">
        <v>55</v>
      </c>
      <c r="D81">
        <v>192</v>
      </c>
      <c r="E81" t="s">
        <v>344</v>
      </c>
      <c r="F81">
        <v>72</v>
      </c>
      <c r="G81">
        <v>39</v>
      </c>
      <c r="H81">
        <v>10</v>
      </c>
      <c r="I81">
        <v>11</v>
      </c>
      <c r="J81">
        <v>18</v>
      </c>
      <c r="K81">
        <f t="shared" si="2"/>
        <v>1122150007</v>
      </c>
      <c r="L81" s="36">
        <f t="shared" si="3"/>
        <v>2215</v>
      </c>
      <c r="M81" t="str">
        <f>LOOKUP(L81,Feuil1!A$2:A$35,Feuil1!B$2:B$35)</f>
        <v>Numericus Focus Club Photo de la Vallée de l'Arve</v>
      </c>
      <c r="N81" t="str">
        <f>LOOKUP(K81,Feuil3!E$1:E$213,Feuil3!A$1:A$213)</f>
        <v>Eliane Bernard </v>
      </c>
    </row>
    <row r="82" spans="2:14" ht="15">
      <c r="B82" t="s">
        <v>345</v>
      </c>
      <c r="C82">
        <v>211</v>
      </c>
      <c r="D82">
        <v>73</v>
      </c>
      <c r="E82" t="s">
        <v>346</v>
      </c>
      <c r="F82">
        <v>72</v>
      </c>
      <c r="G82">
        <v>39</v>
      </c>
      <c r="H82">
        <v>16</v>
      </c>
      <c r="I82">
        <v>12</v>
      </c>
      <c r="J82">
        <v>11</v>
      </c>
      <c r="K82">
        <f t="shared" si="2"/>
        <v>1118930046</v>
      </c>
      <c r="L82" s="36">
        <f t="shared" si="3"/>
        <v>1893</v>
      </c>
      <c r="M82" t="str">
        <f>LOOKUP(L82,Feuil1!A$2:A$35,Feuil1!B$2:B$35)</f>
        <v>Club Photo St André de Corcy</v>
      </c>
      <c r="N82" t="str">
        <f>LOOKUP(K82,Feuil3!E$1:E$213,Feuil3!A$1:A$213)</f>
        <v>Dominique Marignier </v>
      </c>
    </row>
    <row r="83" spans="2:14" ht="15">
      <c r="B83" t="s">
        <v>347</v>
      </c>
      <c r="C83">
        <v>50</v>
      </c>
      <c r="D83">
        <v>77</v>
      </c>
      <c r="E83" t="s">
        <v>348</v>
      </c>
      <c r="F83">
        <v>72</v>
      </c>
      <c r="G83">
        <v>39</v>
      </c>
      <c r="H83">
        <v>12</v>
      </c>
      <c r="I83">
        <v>13</v>
      </c>
      <c r="J83">
        <v>14</v>
      </c>
      <c r="K83">
        <f t="shared" si="2"/>
        <v>1116980031</v>
      </c>
      <c r="L83" s="36">
        <f t="shared" si="3"/>
        <v>1698</v>
      </c>
      <c r="M83" t="str">
        <f>LOOKUP(L83,Feuil1!A$2:A$35,Feuil1!B$2:B$35)</f>
        <v>Gavot Déclic - PC Larringes</v>
      </c>
      <c r="N83" t="str">
        <f>LOOKUP(K83,Feuil3!E$1:E$213,Feuil3!A$1:A$213)</f>
        <v>Catherine Berger </v>
      </c>
    </row>
    <row r="84" spans="2:14" ht="15">
      <c r="B84" t="s">
        <v>349</v>
      </c>
      <c r="C84">
        <v>48</v>
      </c>
      <c r="D84">
        <v>179</v>
      </c>
      <c r="E84" t="s">
        <v>350</v>
      </c>
      <c r="F84">
        <v>72</v>
      </c>
      <c r="G84">
        <v>39</v>
      </c>
      <c r="H84">
        <v>12</v>
      </c>
      <c r="I84">
        <v>10</v>
      </c>
      <c r="J84">
        <v>17</v>
      </c>
      <c r="K84">
        <f t="shared" si="2"/>
        <v>1117540022</v>
      </c>
      <c r="L84" s="36">
        <f t="shared" si="3"/>
        <v>1754</v>
      </c>
      <c r="M84" t="str">
        <f>LOOKUP(L84,Feuil1!A$2:A$35,Feuil1!B$2:B$35)</f>
        <v>Objectif Photo St Maurice l'Exil</v>
      </c>
      <c r="N84" t="str">
        <f>LOOKUP(K84,Feuil3!E$1:E$213,Feuil3!A$1:A$213)</f>
        <v>Christian Decroix </v>
      </c>
    </row>
    <row r="85" spans="2:14" ht="15">
      <c r="B85" t="s">
        <v>351</v>
      </c>
      <c r="C85">
        <v>140</v>
      </c>
      <c r="D85">
        <v>187</v>
      </c>
      <c r="E85" t="s">
        <v>352</v>
      </c>
      <c r="F85">
        <v>72</v>
      </c>
      <c r="G85">
        <v>39</v>
      </c>
      <c r="H85">
        <v>12</v>
      </c>
      <c r="I85">
        <v>10</v>
      </c>
      <c r="J85">
        <v>17</v>
      </c>
      <c r="K85">
        <f t="shared" si="2"/>
        <v>1108830122</v>
      </c>
      <c r="L85" s="36">
        <f t="shared" si="3"/>
        <v>883</v>
      </c>
      <c r="M85" t="str">
        <f>LOOKUP(L85,Feuil1!A$2:A$35,Feuil1!B$2:B$35)</f>
        <v>Photo Club de Bourgoin-Jallieu</v>
      </c>
      <c r="N85" t="str">
        <f>LOOKUP(K85,Feuil3!E$1:E$213,Feuil3!A$1:A$213)</f>
        <v>Philippe Pluvinage </v>
      </c>
    </row>
    <row r="86" spans="2:14" ht="15">
      <c r="B86" t="s">
        <v>353</v>
      </c>
      <c r="C86">
        <v>234</v>
      </c>
      <c r="D86">
        <v>105</v>
      </c>
      <c r="E86" t="s">
        <v>354</v>
      </c>
      <c r="F86">
        <v>72</v>
      </c>
      <c r="G86">
        <v>39</v>
      </c>
      <c r="H86">
        <v>15</v>
      </c>
      <c r="I86">
        <v>13</v>
      </c>
      <c r="J86">
        <v>11</v>
      </c>
      <c r="K86">
        <f t="shared" si="2"/>
        <v>1121100004</v>
      </c>
      <c r="L86" s="36">
        <f t="shared" si="3"/>
        <v>2110</v>
      </c>
      <c r="M86" t="str">
        <f>LOOKUP(L86,Feuil1!A$2:A$35,Feuil1!B$2:B$35)</f>
        <v>Numerica Photo Club Faverges</v>
      </c>
      <c r="N86" t="str">
        <f>LOOKUP(K86,Feuil3!E$1:E$213,Feuil3!A$1:A$213)</f>
        <v>Yvette Tarditi </v>
      </c>
    </row>
    <row r="87" spans="2:14" ht="15">
      <c r="B87" t="s">
        <v>355</v>
      </c>
      <c r="C87">
        <v>7</v>
      </c>
      <c r="D87">
        <v>2</v>
      </c>
      <c r="E87" t="s">
        <v>356</v>
      </c>
      <c r="F87">
        <v>72</v>
      </c>
      <c r="G87">
        <v>39</v>
      </c>
      <c r="H87">
        <v>11</v>
      </c>
      <c r="I87">
        <v>13</v>
      </c>
      <c r="J87">
        <v>15</v>
      </c>
      <c r="K87">
        <f t="shared" si="2"/>
        <v>1109760006</v>
      </c>
      <c r="L87" s="36">
        <f t="shared" si="3"/>
        <v>976</v>
      </c>
      <c r="M87" t="str">
        <f>LOOKUP(L87,Feuil1!A$2:A$35,Feuil1!B$2:B$35)</f>
        <v>Photo Club IBM Grenoble</v>
      </c>
      <c r="N87" t="str">
        <f>LOOKUP(K87,Feuil3!E$1:E$213,Feuil3!A$1:A$213)</f>
        <v>Patrick Garcia </v>
      </c>
    </row>
    <row r="88" spans="2:14" ht="15">
      <c r="B88" t="s">
        <v>357</v>
      </c>
      <c r="C88">
        <v>43</v>
      </c>
      <c r="D88">
        <v>207</v>
      </c>
      <c r="E88" t="s">
        <v>358</v>
      </c>
      <c r="F88">
        <v>72</v>
      </c>
      <c r="G88">
        <v>39</v>
      </c>
      <c r="H88">
        <v>11</v>
      </c>
      <c r="I88">
        <v>11</v>
      </c>
      <c r="J88">
        <v>17</v>
      </c>
      <c r="K88">
        <f t="shared" si="2"/>
        <v>1111310125</v>
      </c>
      <c r="L88" s="36">
        <f t="shared" si="3"/>
        <v>1131</v>
      </c>
      <c r="M88" t="str">
        <f>LOOKUP(L88,Feuil1!A$2:A$35,Feuil1!B$2:B$35)</f>
        <v>Club Photo Biviers</v>
      </c>
      <c r="N88" t="str">
        <f>LOOKUP(K88,Feuil3!E$1:E$213,Feuil3!A$1:A$213)</f>
        <v>Philippe Menanteau </v>
      </c>
    </row>
    <row r="89" spans="2:14" ht="15">
      <c r="B89" t="s">
        <v>359</v>
      </c>
      <c r="C89">
        <v>202</v>
      </c>
      <c r="D89">
        <v>171</v>
      </c>
      <c r="E89" t="s">
        <v>360</v>
      </c>
      <c r="F89">
        <v>72</v>
      </c>
      <c r="G89">
        <v>39</v>
      </c>
      <c r="H89">
        <v>16</v>
      </c>
      <c r="I89">
        <v>12</v>
      </c>
      <c r="J89">
        <v>11</v>
      </c>
      <c r="K89">
        <f t="shared" si="2"/>
        <v>1114030004</v>
      </c>
      <c r="L89" s="36">
        <f t="shared" si="3"/>
        <v>1403</v>
      </c>
      <c r="M89" t="str">
        <f>LOOKUP(L89,Feuil1!A$2:A$35,Feuil1!B$2:B$35)</f>
        <v>Club Photo Morestel</v>
      </c>
      <c r="N89" t="str">
        <f>LOOKUP(K89,Feuil3!E$1:E$213,Feuil3!A$1:A$213)</f>
        <v>Paul Petit </v>
      </c>
    </row>
    <row r="90" spans="2:14" ht="15">
      <c r="B90" t="s">
        <v>361</v>
      </c>
      <c r="C90">
        <v>103</v>
      </c>
      <c r="D90">
        <v>14</v>
      </c>
      <c r="E90" t="s">
        <v>362</v>
      </c>
      <c r="F90">
        <v>72</v>
      </c>
      <c r="G90">
        <v>39</v>
      </c>
      <c r="H90">
        <v>13</v>
      </c>
      <c r="I90">
        <v>10</v>
      </c>
      <c r="J90">
        <v>16</v>
      </c>
      <c r="K90">
        <f t="shared" si="2"/>
        <v>1111310114</v>
      </c>
      <c r="L90" s="36">
        <f t="shared" si="3"/>
        <v>1131</v>
      </c>
      <c r="M90" t="str">
        <f>LOOKUP(L90,Feuil1!A$2:A$35,Feuil1!B$2:B$35)</f>
        <v>Club Photo Biviers</v>
      </c>
      <c r="N90" t="str">
        <f>LOOKUP(K90,Feuil3!E$1:E$213,Feuil3!A$1:A$213)</f>
        <v>Jacques Laurent </v>
      </c>
    </row>
    <row r="91" spans="2:14" ht="15">
      <c r="B91" t="s">
        <v>363</v>
      </c>
      <c r="C91">
        <v>80</v>
      </c>
      <c r="D91">
        <v>24</v>
      </c>
      <c r="E91" t="s">
        <v>364</v>
      </c>
      <c r="F91">
        <v>72</v>
      </c>
      <c r="G91">
        <v>39</v>
      </c>
      <c r="H91">
        <v>11</v>
      </c>
      <c r="I91">
        <v>11</v>
      </c>
      <c r="J91">
        <v>17</v>
      </c>
      <c r="K91">
        <f t="shared" si="2"/>
        <v>1121840013</v>
      </c>
      <c r="L91" s="36">
        <f t="shared" si="3"/>
        <v>2184</v>
      </c>
      <c r="M91" t="str">
        <f>LOOKUP(L91,Feuil1!A$2:A$35,Feuil1!B$2:B$35)</f>
        <v>JPEG Photo Club St Martin Bellevue</v>
      </c>
      <c r="N91" t="str">
        <f>LOOKUP(K91,Feuil3!E$1:E$213,Feuil3!A$1:A$213)</f>
        <v>Muriel Tiercelet </v>
      </c>
    </row>
    <row r="92" spans="2:14" ht="15">
      <c r="B92" t="s">
        <v>365</v>
      </c>
      <c r="C92">
        <v>162</v>
      </c>
      <c r="D92">
        <v>147</v>
      </c>
      <c r="E92" t="s">
        <v>366</v>
      </c>
      <c r="F92">
        <v>90</v>
      </c>
      <c r="G92">
        <v>38</v>
      </c>
      <c r="H92">
        <v>11</v>
      </c>
      <c r="I92">
        <v>12</v>
      </c>
      <c r="J92">
        <v>15</v>
      </c>
      <c r="K92">
        <f t="shared" si="2"/>
        <v>1108830073</v>
      </c>
      <c r="L92" s="36">
        <f t="shared" si="3"/>
        <v>883</v>
      </c>
      <c r="M92" t="str">
        <f>LOOKUP(L92,Feuil1!A$2:A$35,Feuil1!B$2:B$35)</f>
        <v>Photo Club de Bourgoin-Jallieu</v>
      </c>
      <c r="N92" t="str">
        <f>LOOKUP(K92,Feuil3!E$1:E$213,Feuil3!A$1:A$213)</f>
        <v>Jean-Claude Menneron </v>
      </c>
    </row>
    <row r="93" spans="2:14" ht="15">
      <c r="B93" t="s">
        <v>367</v>
      </c>
      <c r="C93">
        <v>185</v>
      </c>
      <c r="D93">
        <v>129</v>
      </c>
      <c r="E93" t="s">
        <v>368</v>
      </c>
      <c r="F93">
        <v>90</v>
      </c>
      <c r="G93">
        <v>38</v>
      </c>
      <c r="H93">
        <v>13</v>
      </c>
      <c r="I93">
        <v>11</v>
      </c>
      <c r="J93">
        <v>14</v>
      </c>
      <c r="K93">
        <f t="shared" si="2"/>
        <v>1111310062</v>
      </c>
      <c r="L93" s="36">
        <f t="shared" si="3"/>
        <v>1131</v>
      </c>
      <c r="M93" t="str">
        <f>LOOKUP(L93,Feuil1!A$2:A$35,Feuil1!B$2:B$35)</f>
        <v>Club Photo Biviers</v>
      </c>
      <c r="N93" t="str">
        <f>LOOKUP(K93,Feuil3!E$1:E$213,Feuil3!A$1:A$213)</f>
        <v>Claude Prédal </v>
      </c>
    </row>
    <row r="94" spans="2:14" ht="15">
      <c r="B94" t="s">
        <v>369</v>
      </c>
      <c r="C94">
        <v>102</v>
      </c>
      <c r="D94">
        <v>160</v>
      </c>
      <c r="E94" t="s">
        <v>182</v>
      </c>
      <c r="F94">
        <v>90</v>
      </c>
      <c r="G94">
        <v>38</v>
      </c>
      <c r="H94">
        <v>17</v>
      </c>
      <c r="I94">
        <v>11</v>
      </c>
      <c r="J94">
        <v>10</v>
      </c>
      <c r="K94">
        <f t="shared" si="2"/>
        <v>1121840008</v>
      </c>
      <c r="L94" s="36">
        <f t="shared" si="3"/>
        <v>2184</v>
      </c>
      <c r="M94" t="str">
        <f>LOOKUP(L94,Feuil1!A$2:A$35,Feuil1!B$2:B$35)</f>
        <v>JPEG Photo Club St Martin Bellevue</v>
      </c>
      <c r="N94" t="str">
        <f>LOOKUP(K94,Feuil3!E$1:E$213,Feuil3!A$1:A$213)</f>
        <v>Didier Tiercelet </v>
      </c>
    </row>
    <row r="95" spans="2:14" ht="15">
      <c r="B95" t="s">
        <v>370</v>
      </c>
      <c r="C95">
        <v>69</v>
      </c>
      <c r="D95">
        <v>51</v>
      </c>
      <c r="E95" t="s">
        <v>178</v>
      </c>
      <c r="F95">
        <v>90</v>
      </c>
      <c r="G95">
        <v>38</v>
      </c>
      <c r="H95">
        <v>12</v>
      </c>
      <c r="I95">
        <v>12</v>
      </c>
      <c r="J95">
        <v>14</v>
      </c>
      <c r="K95">
        <f t="shared" si="2"/>
        <v>1111310135</v>
      </c>
      <c r="L95" s="36">
        <f t="shared" si="3"/>
        <v>1131</v>
      </c>
      <c r="M95" t="str">
        <f>LOOKUP(L95,Feuil1!A$2:A$35,Feuil1!B$2:B$35)</f>
        <v>Club Photo Biviers</v>
      </c>
      <c r="N95" t="str">
        <f>LOOKUP(K95,Feuil3!E$1:E$213,Feuil3!A$1:A$213)</f>
        <v>Marc Querol </v>
      </c>
    </row>
    <row r="96" spans="2:14" ht="15">
      <c r="B96" t="s">
        <v>371</v>
      </c>
      <c r="C96">
        <v>141</v>
      </c>
      <c r="D96">
        <v>94</v>
      </c>
      <c r="E96" t="s">
        <v>372</v>
      </c>
      <c r="F96">
        <v>90</v>
      </c>
      <c r="G96">
        <v>38</v>
      </c>
      <c r="H96">
        <v>10</v>
      </c>
      <c r="I96">
        <v>12</v>
      </c>
      <c r="J96">
        <v>16</v>
      </c>
      <c r="K96">
        <f t="shared" si="2"/>
        <v>1110550188</v>
      </c>
      <c r="L96" s="36">
        <f t="shared" si="3"/>
        <v>1055</v>
      </c>
      <c r="M96" t="str">
        <f>LOOKUP(L96,Feuil1!A$2:A$35,Feuil1!B$2:B$35)</f>
        <v>Club Photo de Cognin</v>
      </c>
      <c r="N96" t="str">
        <f>LOOKUP(K96,Feuil3!E$1:E$213,Feuil3!A$1:A$213)</f>
        <v>Véronique Valenti </v>
      </c>
    </row>
    <row r="97" spans="2:14" ht="15">
      <c r="B97" t="s">
        <v>373</v>
      </c>
      <c r="C97">
        <v>71</v>
      </c>
      <c r="D97">
        <v>180</v>
      </c>
      <c r="E97" t="s">
        <v>374</v>
      </c>
      <c r="F97">
        <v>90</v>
      </c>
      <c r="G97">
        <v>38</v>
      </c>
      <c r="H97">
        <v>12</v>
      </c>
      <c r="I97">
        <v>11</v>
      </c>
      <c r="J97">
        <v>15</v>
      </c>
      <c r="K97">
        <f t="shared" si="2"/>
        <v>1110550227</v>
      </c>
      <c r="L97" s="36">
        <f t="shared" si="3"/>
        <v>1055</v>
      </c>
      <c r="M97" t="str">
        <f>LOOKUP(L97,Feuil1!A$2:A$35,Feuil1!B$2:B$35)</f>
        <v>Club Photo de Cognin</v>
      </c>
      <c r="N97" t="str">
        <f>LOOKUP(K97,Feuil3!E$1:E$213,Feuil3!A$1:A$213)</f>
        <v>Vincent Roux </v>
      </c>
    </row>
    <row r="98" spans="2:14" ht="15">
      <c r="B98" t="s">
        <v>375</v>
      </c>
      <c r="C98">
        <v>73</v>
      </c>
      <c r="D98">
        <v>58</v>
      </c>
      <c r="E98" t="s">
        <v>376</v>
      </c>
      <c r="F98">
        <v>90</v>
      </c>
      <c r="G98">
        <v>38</v>
      </c>
      <c r="H98">
        <v>17</v>
      </c>
      <c r="I98">
        <v>12</v>
      </c>
      <c r="J98">
        <v>9</v>
      </c>
      <c r="K98">
        <f t="shared" si="2"/>
        <v>1106200054</v>
      </c>
      <c r="L98" s="36">
        <f t="shared" si="3"/>
        <v>620</v>
      </c>
      <c r="M98" t="str">
        <f>LOOKUP(L98,Feuil1!A$2:A$35,Feuil1!B$2:B$35)</f>
        <v>Objectif Image Lyon</v>
      </c>
      <c r="N98" t="str">
        <f>LOOKUP(K98,Feuil3!E$1:E$213,Feuil3!A$1:A$213)</f>
        <v>Bernard Legros </v>
      </c>
    </row>
    <row r="99" spans="2:14" ht="15">
      <c r="B99" t="s">
        <v>377</v>
      </c>
      <c r="C99">
        <v>93</v>
      </c>
      <c r="D99">
        <v>109</v>
      </c>
      <c r="E99" t="s">
        <v>378</v>
      </c>
      <c r="F99">
        <v>90</v>
      </c>
      <c r="G99">
        <v>38</v>
      </c>
      <c r="H99">
        <v>12</v>
      </c>
      <c r="I99">
        <v>10</v>
      </c>
      <c r="J99">
        <v>16</v>
      </c>
      <c r="K99">
        <f t="shared" si="2"/>
        <v>1121100022</v>
      </c>
      <c r="L99" s="36">
        <f t="shared" si="3"/>
        <v>2110</v>
      </c>
      <c r="M99" t="str">
        <f>LOOKUP(L99,Feuil1!A$2:A$35,Feuil1!B$2:B$35)</f>
        <v>Numerica Photo Club Faverges</v>
      </c>
      <c r="N99" t="str">
        <f>LOOKUP(K99,Feuil3!E$1:E$213,Feuil3!A$1:A$213)</f>
        <v>Pierre Margot </v>
      </c>
    </row>
    <row r="100" spans="2:14" ht="15">
      <c r="B100" t="s">
        <v>379</v>
      </c>
      <c r="C100">
        <v>237</v>
      </c>
      <c r="D100">
        <v>168</v>
      </c>
      <c r="E100" t="s">
        <v>380</v>
      </c>
      <c r="F100">
        <v>90</v>
      </c>
      <c r="G100">
        <v>38</v>
      </c>
      <c r="H100">
        <v>11</v>
      </c>
      <c r="I100">
        <v>12</v>
      </c>
      <c r="J100">
        <v>15</v>
      </c>
      <c r="K100">
        <f t="shared" si="2"/>
        <v>1118930054</v>
      </c>
      <c r="L100" s="36">
        <f t="shared" si="3"/>
        <v>1893</v>
      </c>
      <c r="M100" t="str">
        <f>LOOKUP(L100,Feuil1!A$2:A$35,Feuil1!B$2:B$35)</f>
        <v>Club Photo St André de Corcy</v>
      </c>
      <c r="N100" t="str">
        <f>LOOKUP(K100,Feuil3!E$1:E$213,Feuil3!A$1:A$213)</f>
        <v>Daniella Lienard </v>
      </c>
    </row>
    <row r="101" spans="2:14" ht="15">
      <c r="B101" t="s">
        <v>381</v>
      </c>
      <c r="C101">
        <v>37</v>
      </c>
      <c r="D101">
        <v>193</v>
      </c>
      <c r="E101" t="s">
        <v>182</v>
      </c>
      <c r="F101">
        <v>90</v>
      </c>
      <c r="G101">
        <v>38</v>
      </c>
      <c r="H101">
        <v>11</v>
      </c>
      <c r="I101">
        <v>12</v>
      </c>
      <c r="J101">
        <v>15</v>
      </c>
      <c r="K101">
        <f t="shared" si="2"/>
        <v>1111310078</v>
      </c>
      <c r="L101" s="36">
        <f t="shared" si="3"/>
        <v>1131</v>
      </c>
      <c r="M101" t="str">
        <f>LOOKUP(L101,Feuil1!A$2:A$35,Feuil1!B$2:B$35)</f>
        <v>Club Photo Biviers</v>
      </c>
      <c r="N101" t="str">
        <f>LOOKUP(K101,Feuil3!E$1:E$213,Feuil3!A$1:A$213)</f>
        <v>Marie-Antoinette Delorme </v>
      </c>
    </row>
    <row r="102" spans="2:14" ht="15">
      <c r="B102" t="s">
        <v>382</v>
      </c>
      <c r="C102">
        <v>187</v>
      </c>
      <c r="D102">
        <v>50</v>
      </c>
      <c r="E102" t="s">
        <v>383</v>
      </c>
      <c r="F102">
        <v>90</v>
      </c>
      <c r="G102">
        <v>38</v>
      </c>
      <c r="H102">
        <v>11</v>
      </c>
      <c r="I102">
        <v>13</v>
      </c>
      <c r="J102">
        <v>14</v>
      </c>
      <c r="K102">
        <f t="shared" si="2"/>
        <v>1118930031</v>
      </c>
      <c r="L102" s="36">
        <f t="shared" si="3"/>
        <v>1893</v>
      </c>
      <c r="M102" t="str">
        <f>LOOKUP(L102,Feuil1!A$2:A$35,Feuil1!B$2:B$35)</f>
        <v>Club Photo St André de Corcy</v>
      </c>
      <c r="N102" t="str">
        <f>LOOKUP(K102,Feuil3!E$1:E$213,Feuil3!A$1:A$213)</f>
        <v>Gilbert Bouvard </v>
      </c>
    </row>
    <row r="103" spans="2:14" ht="15">
      <c r="B103" t="s">
        <v>384</v>
      </c>
      <c r="C103">
        <v>117</v>
      </c>
      <c r="D103">
        <v>188</v>
      </c>
      <c r="E103" t="s">
        <v>385</v>
      </c>
      <c r="F103">
        <v>101</v>
      </c>
      <c r="G103">
        <v>37</v>
      </c>
      <c r="H103">
        <v>11</v>
      </c>
      <c r="I103">
        <v>10</v>
      </c>
      <c r="J103">
        <v>16</v>
      </c>
      <c r="K103">
        <f t="shared" si="2"/>
        <v>1100690304</v>
      </c>
      <c r="L103" s="36">
        <f t="shared" si="3"/>
        <v>69</v>
      </c>
      <c r="M103" t="str">
        <f>LOOKUP(L103,Feuil1!A$2:A$35,Feuil1!B$2:B$35)</f>
        <v>Photo Ciné Club Viennois</v>
      </c>
      <c r="N103" t="str">
        <f>LOOKUP(K103,Feuil3!E$1:E$213,Feuil3!A$1:A$213)</f>
        <v>Patrick Geoffray </v>
      </c>
    </row>
    <row r="104" spans="2:14" ht="15">
      <c r="B104" t="s">
        <v>386</v>
      </c>
      <c r="C104">
        <v>118</v>
      </c>
      <c r="D104">
        <v>185</v>
      </c>
      <c r="E104" t="s">
        <v>387</v>
      </c>
      <c r="F104">
        <v>101</v>
      </c>
      <c r="G104">
        <v>37</v>
      </c>
      <c r="H104">
        <v>16</v>
      </c>
      <c r="I104">
        <v>10</v>
      </c>
      <c r="J104">
        <v>11</v>
      </c>
      <c r="K104">
        <f t="shared" si="2"/>
        <v>1114030182</v>
      </c>
      <c r="L104" s="36">
        <f t="shared" si="3"/>
        <v>1403</v>
      </c>
      <c r="M104" t="str">
        <f>LOOKUP(L104,Feuil1!A$2:A$35,Feuil1!B$2:B$35)</f>
        <v>Club Photo Morestel</v>
      </c>
      <c r="N104" t="str">
        <f>LOOKUP(K104,Feuil3!E$1:E$213,Feuil3!A$1:A$213)</f>
        <v>Noëlle Vignaud </v>
      </c>
    </row>
    <row r="105" spans="2:14" ht="15">
      <c r="B105" t="s">
        <v>388</v>
      </c>
      <c r="C105">
        <v>236</v>
      </c>
      <c r="D105">
        <v>56</v>
      </c>
      <c r="E105" t="s">
        <v>389</v>
      </c>
      <c r="F105">
        <v>101</v>
      </c>
      <c r="G105">
        <v>37</v>
      </c>
      <c r="H105">
        <v>11</v>
      </c>
      <c r="I105">
        <v>11</v>
      </c>
      <c r="J105">
        <v>15</v>
      </c>
      <c r="K105">
        <f t="shared" si="2"/>
        <v>1121100017</v>
      </c>
      <c r="L105" s="36">
        <f t="shared" si="3"/>
        <v>2110</v>
      </c>
      <c r="M105" t="str">
        <f>LOOKUP(L105,Feuil1!A$2:A$35,Feuil1!B$2:B$35)</f>
        <v>Numerica Photo Club Faverges</v>
      </c>
      <c r="N105" t="str">
        <f>LOOKUP(K105,Feuil3!E$1:E$213,Feuil3!A$1:A$213)</f>
        <v>Flavienne Zancannaro </v>
      </c>
    </row>
    <row r="106" spans="2:14" ht="15">
      <c r="B106" t="s">
        <v>390</v>
      </c>
      <c r="C106">
        <v>178</v>
      </c>
      <c r="D106">
        <v>143</v>
      </c>
      <c r="E106" t="s">
        <v>391</v>
      </c>
      <c r="F106">
        <v>101</v>
      </c>
      <c r="G106">
        <v>37</v>
      </c>
      <c r="H106">
        <v>12</v>
      </c>
      <c r="I106">
        <v>11</v>
      </c>
      <c r="J106">
        <v>14</v>
      </c>
      <c r="K106">
        <f t="shared" si="2"/>
        <v>1108830175</v>
      </c>
      <c r="L106" s="36">
        <f t="shared" si="3"/>
        <v>883</v>
      </c>
      <c r="M106" t="str">
        <f>LOOKUP(L106,Feuil1!A$2:A$35,Feuil1!B$2:B$35)</f>
        <v>Photo Club de Bourgoin-Jallieu</v>
      </c>
      <c r="N106" t="str">
        <f>LOOKUP(K106,Feuil3!E$1:E$213,Feuil3!A$1:A$213)</f>
        <v>Bernard Fonfreyde </v>
      </c>
    </row>
    <row r="107" spans="2:14" ht="15">
      <c r="B107" t="s">
        <v>392</v>
      </c>
      <c r="C107">
        <v>87</v>
      </c>
      <c r="D107">
        <v>18</v>
      </c>
      <c r="E107" t="s">
        <v>393</v>
      </c>
      <c r="F107">
        <v>101</v>
      </c>
      <c r="G107">
        <v>37</v>
      </c>
      <c r="H107">
        <v>13</v>
      </c>
      <c r="I107">
        <v>11</v>
      </c>
      <c r="J107">
        <v>13</v>
      </c>
      <c r="K107">
        <f t="shared" si="2"/>
        <v>1114030156</v>
      </c>
      <c r="L107" s="36">
        <f t="shared" si="3"/>
        <v>1403</v>
      </c>
      <c r="M107" t="str">
        <f>LOOKUP(L107,Feuil1!A$2:A$35,Feuil1!B$2:B$35)</f>
        <v>Club Photo Morestel</v>
      </c>
      <c r="N107" t="str">
        <f>LOOKUP(K107,Feuil3!E$1:E$213,Feuil3!A$1:A$213)</f>
        <v>Eric Fabre </v>
      </c>
    </row>
    <row r="108" spans="2:14" ht="15">
      <c r="B108" t="s">
        <v>394</v>
      </c>
      <c r="C108">
        <v>138</v>
      </c>
      <c r="D108">
        <v>123</v>
      </c>
      <c r="E108" t="s">
        <v>395</v>
      </c>
      <c r="F108">
        <v>101</v>
      </c>
      <c r="G108">
        <v>37</v>
      </c>
      <c r="H108">
        <v>11</v>
      </c>
      <c r="I108">
        <v>11</v>
      </c>
      <c r="J108">
        <v>15</v>
      </c>
      <c r="K108">
        <f t="shared" si="2"/>
        <v>1118930049</v>
      </c>
      <c r="L108" s="36">
        <f t="shared" si="3"/>
        <v>1893</v>
      </c>
      <c r="M108" t="str">
        <f>LOOKUP(L108,Feuil1!A$2:A$35,Feuil1!B$2:B$35)</f>
        <v>Club Photo St André de Corcy</v>
      </c>
      <c r="N108" t="str">
        <f>LOOKUP(K108,Feuil3!E$1:E$213,Feuil3!A$1:A$213)</f>
        <v>Pascale Cordier </v>
      </c>
    </row>
    <row r="109" spans="2:14" ht="15">
      <c r="B109" t="s">
        <v>396</v>
      </c>
      <c r="C109">
        <v>216</v>
      </c>
      <c r="D109">
        <v>136</v>
      </c>
      <c r="E109" t="s">
        <v>397</v>
      </c>
      <c r="F109">
        <v>101</v>
      </c>
      <c r="G109">
        <v>37</v>
      </c>
      <c r="H109">
        <v>11</v>
      </c>
      <c r="I109">
        <v>10</v>
      </c>
      <c r="J109">
        <v>16</v>
      </c>
      <c r="K109">
        <f t="shared" si="2"/>
        <v>1120750015</v>
      </c>
      <c r="L109" s="36">
        <f t="shared" si="3"/>
        <v>2075</v>
      </c>
      <c r="M109" t="str">
        <f>LOOKUP(L109,Feuil1!A$2:A$35,Feuil1!B$2:B$35)</f>
        <v>Photo Ciné Club Roannais</v>
      </c>
      <c r="N109" t="str">
        <f>LOOKUP(K109,Feuil3!E$1:E$213,Feuil3!A$1:A$213)</f>
        <v>Arnaud Déchavanne </v>
      </c>
    </row>
    <row r="110" spans="2:14" ht="15">
      <c r="B110" t="s">
        <v>398</v>
      </c>
      <c r="C110">
        <v>229</v>
      </c>
      <c r="D110">
        <v>132</v>
      </c>
      <c r="E110" t="s">
        <v>399</v>
      </c>
      <c r="F110">
        <v>101</v>
      </c>
      <c r="G110">
        <v>37</v>
      </c>
      <c r="H110">
        <v>11</v>
      </c>
      <c r="I110">
        <v>11</v>
      </c>
      <c r="J110">
        <v>15</v>
      </c>
      <c r="K110">
        <f t="shared" si="2"/>
        <v>1120750005</v>
      </c>
      <c r="L110" s="36">
        <f t="shared" si="3"/>
        <v>2075</v>
      </c>
      <c r="M110" t="str">
        <f>LOOKUP(L110,Feuil1!A$2:A$35,Feuil1!B$2:B$35)</f>
        <v>Photo Ciné Club Roannais</v>
      </c>
      <c r="N110" t="str">
        <f>LOOKUP(K110,Feuil3!E$1:E$213,Feuil3!A$1:A$213)</f>
        <v>Yves Destre </v>
      </c>
    </row>
    <row r="111" spans="2:14" ht="15">
      <c r="B111" t="s">
        <v>400</v>
      </c>
      <c r="C111">
        <v>200</v>
      </c>
      <c r="D111">
        <v>54</v>
      </c>
      <c r="E111" t="s">
        <v>401</v>
      </c>
      <c r="F111">
        <v>101</v>
      </c>
      <c r="G111">
        <v>37</v>
      </c>
      <c r="H111">
        <v>12</v>
      </c>
      <c r="I111">
        <v>11</v>
      </c>
      <c r="J111">
        <v>14</v>
      </c>
      <c r="K111">
        <f t="shared" si="2"/>
        <v>1121100006</v>
      </c>
      <c r="L111" s="36">
        <f t="shared" si="3"/>
        <v>2110</v>
      </c>
      <c r="M111" t="str">
        <f>LOOKUP(L111,Feuil1!A$2:A$35,Feuil1!B$2:B$35)</f>
        <v>Numerica Photo Club Faverges</v>
      </c>
      <c r="N111" t="str">
        <f>LOOKUP(K111,Feuil3!E$1:E$213,Feuil3!A$1:A$213)</f>
        <v>Catherine Lanier-Margot </v>
      </c>
    </row>
    <row r="112" spans="2:14" ht="15">
      <c r="B112" t="s">
        <v>402</v>
      </c>
      <c r="C112">
        <v>111</v>
      </c>
      <c r="D112">
        <v>106</v>
      </c>
      <c r="E112" t="s">
        <v>403</v>
      </c>
      <c r="F112">
        <v>101</v>
      </c>
      <c r="G112">
        <v>37</v>
      </c>
      <c r="H112">
        <v>13</v>
      </c>
      <c r="I112">
        <v>12</v>
      </c>
      <c r="J112">
        <v>12</v>
      </c>
      <c r="K112">
        <f t="shared" si="2"/>
        <v>1121100012</v>
      </c>
      <c r="L112" s="36">
        <f t="shared" si="3"/>
        <v>2110</v>
      </c>
      <c r="M112" t="str">
        <f>LOOKUP(L112,Feuil1!A$2:A$35,Feuil1!B$2:B$35)</f>
        <v>Numerica Photo Club Faverges</v>
      </c>
      <c r="N112" t="str">
        <f>LOOKUP(K112,Feuil3!E$1:E$213,Feuil3!A$1:A$213)</f>
        <v>Michel Dussolliet-Berthod </v>
      </c>
    </row>
    <row r="113" spans="2:14" ht="15">
      <c r="B113" t="s">
        <v>404</v>
      </c>
      <c r="C113">
        <v>52</v>
      </c>
      <c r="D113">
        <v>153</v>
      </c>
      <c r="E113" t="s">
        <v>405</v>
      </c>
      <c r="F113">
        <v>101</v>
      </c>
      <c r="G113">
        <v>37</v>
      </c>
      <c r="H113">
        <v>12</v>
      </c>
      <c r="I113">
        <v>13</v>
      </c>
      <c r="J113">
        <v>12</v>
      </c>
      <c r="K113">
        <f t="shared" si="2"/>
        <v>1119490013</v>
      </c>
      <c r="L113" s="36">
        <f t="shared" si="3"/>
        <v>1949</v>
      </c>
      <c r="M113" t="str">
        <f>LOOKUP(L113,Feuil1!A$2:A$35,Feuil1!B$2:B$35)</f>
        <v>Photo Club Chasseurs d' Images Valence</v>
      </c>
      <c r="N113" t="str">
        <f>LOOKUP(K113,Feuil3!E$1:E$213,Feuil3!A$1:A$213)</f>
        <v>Félix Larcher </v>
      </c>
    </row>
    <row r="114" spans="2:14" ht="15">
      <c r="B114" t="s">
        <v>406</v>
      </c>
      <c r="C114">
        <v>104</v>
      </c>
      <c r="D114">
        <v>93</v>
      </c>
      <c r="E114" t="s">
        <v>407</v>
      </c>
      <c r="F114">
        <v>101</v>
      </c>
      <c r="G114">
        <v>37</v>
      </c>
      <c r="H114">
        <v>11</v>
      </c>
      <c r="I114">
        <v>12</v>
      </c>
      <c r="J114">
        <v>14</v>
      </c>
      <c r="K114">
        <f t="shared" si="2"/>
        <v>1121100002</v>
      </c>
      <c r="L114" s="36">
        <f t="shared" si="3"/>
        <v>2110</v>
      </c>
      <c r="M114" t="str">
        <f>LOOKUP(L114,Feuil1!A$2:A$35,Feuil1!B$2:B$35)</f>
        <v>Numerica Photo Club Faverges</v>
      </c>
      <c r="N114" t="str">
        <f>LOOKUP(K114,Feuil3!E$1:E$213,Feuil3!A$1:A$213)</f>
        <v>Florence Decobecq </v>
      </c>
    </row>
    <row r="115" spans="2:14" ht="15">
      <c r="B115" t="s">
        <v>408</v>
      </c>
      <c r="C115">
        <v>115</v>
      </c>
      <c r="D115">
        <v>108</v>
      </c>
      <c r="E115" t="s">
        <v>409</v>
      </c>
      <c r="F115">
        <v>101</v>
      </c>
      <c r="G115">
        <v>37</v>
      </c>
      <c r="H115">
        <v>11</v>
      </c>
      <c r="I115">
        <v>11</v>
      </c>
      <c r="J115">
        <v>15</v>
      </c>
      <c r="K115">
        <f t="shared" si="2"/>
        <v>1102590066</v>
      </c>
      <c r="L115" s="36">
        <f t="shared" si="3"/>
        <v>259</v>
      </c>
      <c r="M115" t="str">
        <f>LOOKUP(L115,Feuil1!A$2:A$35,Feuil1!B$2:B$35)</f>
        <v>Merger Photo Club - Meylan</v>
      </c>
      <c r="N115" t="str">
        <f>LOOKUP(K115,Feuil3!E$1:E$213,Feuil3!A$1:A$213)</f>
        <v>Amigues Michel </v>
      </c>
    </row>
    <row r="116" spans="2:14" ht="15">
      <c r="B116" t="s">
        <v>410</v>
      </c>
      <c r="C116">
        <v>196</v>
      </c>
      <c r="D116">
        <v>66</v>
      </c>
      <c r="E116" t="s">
        <v>411</v>
      </c>
      <c r="F116">
        <v>101</v>
      </c>
      <c r="G116">
        <v>37</v>
      </c>
      <c r="H116">
        <v>14</v>
      </c>
      <c r="I116">
        <v>11</v>
      </c>
      <c r="J116">
        <v>12</v>
      </c>
      <c r="K116">
        <f t="shared" si="2"/>
        <v>1111310030</v>
      </c>
      <c r="L116" s="36">
        <f t="shared" si="3"/>
        <v>1131</v>
      </c>
      <c r="M116" t="str">
        <f>LOOKUP(L116,Feuil1!A$2:A$35,Feuil1!B$2:B$35)</f>
        <v>Club Photo Biviers</v>
      </c>
      <c r="N116" t="str">
        <f>LOOKUP(K116,Feuil3!E$1:E$213,Feuil3!A$1:A$213)</f>
        <v>Jean Claude Panalier </v>
      </c>
    </row>
    <row r="117" spans="2:14" ht="15">
      <c r="B117" t="s">
        <v>412</v>
      </c>
      <c r="C117">
        <v>198</v>
      </c>
      <c r="D117">
        <v>172</v>
      </c>
      <c r="E117" t="s">
        <v>184</v>
      </c>
      <c r="F117">
        <v>101</v>
      </c>
      <c r="G117">
        <v>37</v>
      </c>
      <c r="H117">
        <v>12</v>
      </c>
      <c r="I117">
        <v>12</v>
      </c>
      <c r="J117">
        <v>13</v>
      </c>
      <c r="K117">
        <f t="shared" si="2"/>
        <v>1120750028</v>
      </c>
      <c r="L117" s="36">
        <f t="shared" si="3"/>
        <v>2075</v>
      </c>
      <c r="M117" t="str">
        <f>LOOKUP(L117,Feuil1!A$2:A$35,Feuil1!B$2:B$35)</f>
        <v>Photo Ciné Club Roannais</v>
      </c>
      <c r="N117" t="str">
        <f>LOOKUP(K117,Feuil3!E$1:E$213,Feuil3!A$1:A$213)</f>
        <v>Michel Masson </v>
      </c>
    </row>
    <row r="118" spans="2:14" ht="15">
      <c r="B118" t="s">
        <v>413</v>
      </c>
      <c r="C118">
        <v>172</v>
      </c>
      <c r="D118">
        <v>149</v>
      </c>
      <c r="E118" t="s">
        <v>414</v>
      </c>
      <c r="F118">
        <v>116</v>
      </c>
      <c r="G118">
        <v>36</v>
      </c>
      <c r="H118">
        <v>13</v>
      </c>
      <c r="I118">
        <v>12</v>
      </c>
      <c r="J118">
        <v>11</v>
      </c>
      <c r="K118">
        <f t="shared" si="2"/>
        <v>1120750019</v>
      </c>
      <c r="L118" s="36">
        <f t="shared" si="3"/>
        <v>2075</v>
      </c>
      <c r="M118" t="str">
        <f>LOOKUP(L118,Feuil1!A$2:A$35,Feuil1!B$2:B$35)</f>
        <v>Photo Ciné Club Roannais</v>
      </c>
      <c r="N118" t="str">
        <f>LOOKUP(K118,Feuil3!E$1:E$213,Feuil3!A$1:A$213)</f>
        <v>Sylvie Amaro </v>
      </c>
    </row>
    <row r="119" spans="2:14" ht="15">
      <c r="B119" t="s">
        <v>415</v>
      </c>
      <c r="C119">
        <v>235</v>
      </c>
      <c r="D119">
        <v>26</v>
      </c>
      <c r="E119" t="s">
        <v>416</v>
      </c>
      <c r="F119">
        <v>116</v>
      </c>
      <c r="G119">
        <v>36</v>
      </c>
      <c r="H119">
        <v>11</v>
      </c>
      <c r="I119">
        <v>11</v>
      </c>
      <c r="J119">
        <v>14</v>
      </c>
      <c r="K119">
        <f t="shared" si="2"/>
        <v>1122550009</v>
      </c>
      <c r="L119" s="36">
        <f t="shared" si="3"/>
        <v>2255</v>
      </c>
      <c r="M119" t="str">
        <f>LOOKUP(L119,Feuil1!A$2:A$35,Feuil1!B$2:B$35)</f>
        <v>Verp'Images</v>
      </c>
      <c r="N119" t="str">
        <f>LOOKUP(K119,Feuil3!E$1:E$213,Feuil3!A$1:A$213)</f>
        <v>Olivier Favelin </v>
      </c>
    </row>
    <row r="120" spans="2:14" ht="15">
      <c r="B120" t="s">
        <v>417</v>
      </c>
      <c r="C120">
        <v>107</v>
      </c>
      <c r="D120">
        <v>41</v>
      </c>
      <c r="E120" t="s">
        <v>418</v>
      </c>
      <c r="F120">
        <v>116</v>
      </c>
      <c r="G120">
        <v>36</v>
      </c>
      <c r="H120">
        <v>12</v>
      </c>
      <c r="I120">
        <v>11</v>
      </c>
      <c r="J120">
        <v>13</v>
      </c>
      <c r="K120">
        <f t="shared" si="2"/>
        <v>1117540029</v>
      </c>
      <c r="L120" s="36">
        <f t="shared" si="3"/>
        <v>1754</v>
      </c>
      <c r="M120" t="str">
        <f>LOOKUP(L120,Feuil1!A$2:A$35,Feuil1!B$2:B$35)</f>
        <v>Objectif Photo St Maurice l'Exil</v>
      </c>
      <c r="N120" t="str">
        <f>LOOKUP(K120,Feuil3!E$1:E$213,Feuil3!A$1:A$213)</f>
        <v>Joseph Gervasoni </v>
      </c>
    </row>
    <row r="121" spans="2:14" ht="15">
      <c r="B121" t="s">
        <v>419</v>
      </c>
      <c r="C121">
        <v>13</v>
      </c>
      <c r="D121">
        <v>3</v>
      </c>
      <c r="E121" t="s">
        <v>420</v>
      </c>
      <c r="F121">
        <v>116</v>
      </c>
      <c r="G121">
        <v>36</v>
      </c>
      <c r="H121">
        <v>10</v>
      </c>
      <c r="I121">
        <v>11</v>
      </c>
      <c r="J121">
        <v>15</v>
      </c>
      <c r="K121">
        <f t="shared" si="2"/>
        <v>1105530197</v>
      </c>
      <c r="L121" s="36">
        <f t="shared" si="3"/>
        <v>553</v>
      </c>
      <c r="M121" t="str">
        <f>LOOKUP(L121,Feuil1!A$2:A$35,Feuil1!B$2:B$35)</f>
        <v>Club Georges Mélies-Chambéry</v>
      </c>
      <c r="N121" t="str">
        <f>LOOKUP(K121,Feuil3!E$1:E$213,Feuil3!A$1:A$213)</f>
        <v>Cibin Jankovic </v>
      </c>
    </row>
    <row r="122" spans="2:14" ht="15">
      <c r="B122" t="s">
        <v>421</v>
      </c>
      <c r="C122">
        <v>76</v>
      </c>
      <c r="D122">
        <v>211</v>
      </c>
      <c r="E122" t="s">
        <v>422</v>
      </c>
      <c r="F122">
        <v>116</v>
      </c>
      <c r="G122">
        <v>36</v>
      </c>
      <c r="H122">
        <v>10</v>
      </c>
      <c r="I122">
        <v>11</v>
      </c>
      <c r="J122">
        <v>15</v>
      </c>
      <c r="K122">
        <f t="shared" si="2"/>
        <v>1121100014</v>
      </c>
      <c r="L122" s="36">
        <f t="shared" si="3"/>
        <v>2110</v>
      </c>
      <c r="M122" t="str">
        <f>LOOKUP(L122,Feuil1!A$2:A$35,Feuil1!B$2:B$35)</f>
        <v>Numerica Photo Club Faverges</v>
      </c>
      <c r="N122" t="str">
        <f>LOOKUP(K122,Feuil3!E$1:E$213,Feuil3!A$1:A$213)</f>
        <v>Jean-Louis Bal </v>
      </c>
    </row>
    <row r="123" spans="2:14" ht="15">
      <c r="B123" t="s">
        <v>423</v>
      </c>
      <c r="C123">
        <v>5</v>
      </c>
      <c r="D123">
        <v>209</v>
      </c>
      <c r="E123" t="s">
        <v>424</v>
      </c>
      <c r="F123">
        <v>116</v>
      </c>
      <c r="G123">
        <v>36</v>
      </c>
      <c r="H123">
        <v>13</v>
      </c>
      <c r="I123">
        <v>11</v>
      </c>
      <c r="J123">
        <v>12</v>
      </c>
      <c r="K123">
        <f t="shared" si="2"/>
        <v>1105530199</v>
      </c>
      <c r="L123" s="36">
        <f t="shared" si="3"/>
        <v>553</v>
      </c>
      <c r="M123" t="str">
        <f>LOOKUP(L123,Feuil1!A$2:A$35,Feuil1!B$2:B$35)</f>
        <v>Club Georges Mélies-Chambéry</v>
      </c>
      <c r="N123" t="str">
        <f>LOOKUP(K123,Feuil3!E$1:E$213,Feuil3!A$1:A$213)</f>
        <v>Sophie Pichon </v>
      </c>
    </row>
    <row r="124" spans="2:14" ht="15">
      <c r="B124" t="s">
        <v>425</v>
      </c>
      <c r="C124">
        <v>215</v>
      </c>
      <c r="D124">
        <v>36</v>
      </c>
      <c r="E124" t="s">
        <v>426</v>
      </c>
      <c r="F124">
        <v>116</v>
      </c>
      <c r="G124">
        <v>36</v>
      </c>
      <c r="H124">
        <v>13</v>
      </c>
      <c r="I124">
        <v>12</v>
      </c>
      <c r="J124">
        <v>11</v>
      </c>
      <c r="K124">
        <f t="shared" si="2"/>
        <v>1109760018</v>
      </c>
      <c r="L124" s="36">
        <f t="shared" si="3"/>
        <v>976</v>
      </c>
      <c r="M124" t="str">
        <f>LOOKUP(L124,Feuil1!A$2:A$35,Feuil1!B$2:B$35)</f>
        <v>Photo Club IBM Grenoble</v>
      </c>
      <c r="N124" t="str">
        <f>LOOKUP(K124,Feuil3!E$1:E$213,Feuil3!A$1:A$213)</f>
        <v>Chu Quynh </v>
      </c>
    </row>
    <row r="125" spans="2:14" ht="15">
      <c r="B125" t="s">
        <v>427</v>
      </c>
      <c r="C125">
        <v>114</v>
      </c>
      <c r="D125">
        <v>35</v>
      </c>
      <c r="E125" t="s">
        <v>428</v>
      </c>
      <c r="F125">
        <v>116</v>
      </c>
      <c r="G125">
        <v>36</v>
      </c>
      <c r="H125">
        <v>15</v>
      </c>
      <c r="I125">
        <v>12</v>
      </c>
      <c r="J125">
        <v>9</v>
      </c>
      <c r="K125">
        <f t="shared" si="2"/>
        <v>1119490019</v>
      </c>
      <c r="L125" s="36">
        <f t="shared" si="3"/>
        <v>1949</v>
      </c>
      <c r="M125" t="str">
        <f>LOOKUP(L125,Feuil1!A$2:A$35,Feuil1!B$2:B$35)</f>
        <v>Photo Club Chasseurs d' Images Valence</v>
      </c>
      <c r="N125" t="str">
        <f>LOOKUP(K125,Feuil3!E$1:E$213,Feuil3!A$1:A$213)</f>
        <v>Marie Marlène Mahalatchimy </v>
      </c>
    </row>
    <row r="126" spans="2:14" ht="15">
      <c r="B126" t="s">
        <v>429</v>
      </c>
      <c r="C126">
        <v>95</v>
      </c>
      <c r="D126">
        <v>81</v>
      </c>
      <c r="E126" t="s">
        <v>430</v>
      </c>
      <c r="F126">
        <v>116</v>
      </c>
      <c r="G126">
        <v>36</v>
      </c>
      <c r="H126">
        <v>16</v>
      </c>
      <c r="I126">
        <v>11</v>
      </c>
      <c r="J126">
        <v>9</v>
      </c>
      <c r="K126">
        <f t="shared" si="2"/>
        <v>1119490003</v>
      </c>
      <c r="L126" s="36">
        <f t="shared" si="3"/>
        <v>1949</v>
      </c>
      <c r="M126" t="str">
        <f>LOOKUP(L126,Feuil1!A$2:A$35,Feuil1!B$2:B$35)</f>
        <v>Photo Club Chasseurs d' Images Valence</v>
      </c>
      <c r="N126" t="str">
        <f>LOOKUP(K126,Feuil3!E$1:E$213,Feuil3!A$1:A$213)</f>
        <v>Jean-Michel Leverne </v>
      </c>
    </row>
    <row r="127" spans="2:14" ht="15">
      <c r="B127" t="s">
        <v>431</v>
      </c>
      <c r="C127">
        <v>223</v>
      </c>
      <c r="D127">
        <v>48</v>
      </c>
      <c r="E127" t="s">
        <v>432</v>
      </c>
      <c r="F127">
        <v>116</v>
      </c>
      <c r="G127">
        <v>36</v>
      </c>
      <c r="H127">
        <v>12</v>
      </c>
      <c r="I127">
        <v>12</v>
      </c>
      <c r="J127">
        <v>12</v>
      </c>
      <c r="K127">
        <f t="shared" si="2"/>
        <v>1117540036</v>
      </c>
      <c r="L127" s="36">
        <f t="shared" si="3"/>
        <v>1754</v>
      </c>
      <c r="M127" t="str">
        <f>LOOKUP(L127,Feuil1!A$2:A$35,Feuil1!B$2:B$35)</f>
        <v>Objectif Photo St Maurice l'Exil</v>
      </c>
      <c r="N127" t="str">
        <f>LOOKUP(K127,Feuil3!E$1:E$213,Feuil3!A$1:A$213)</f>
        <v>Julien Humblot </v>
      </c>
    </row>
    <row r="128" spans="2:14" ht="15">
      <c r="B128" t="s">
        <v>433</v>
      </c>
      <c r="C128">
        <v>186</v>
      </c>
      <c r="D128">
        <v>181</v>
      </c>
      <c r="E128" t="s">
        <v>434</v>
      </c>
      <c r="F128">
        <v>116</v>
      </c>
      <c r="G128">
        <v>36</v>
      </c>
      <c r="H128">
        <v>12</v>
      </c>
      <c r="I128">
        <v>11</v>
      </c>
      <c r="J128">
        <v>13</v>
      </c>
      <c r="K128">
        <f t="shared" si="2"/>
        <v>1114030190</v>
      </c>
      <c r="L128" s="36">
        <f t="shared" si="3"/>
        <v>1403</v>
      </c>
      <c r="M128" t="str">
        <f>LOOKUP(L128,Feuil1!A$2:A$35,Feuil1!B$2:B$35)</f>
        <v>Club Photo Morestel</v>
      </c>
      <c r="N128" t="str">
        <f>LOOKUP(K128,Feuil3!E$1:E$213,Feuil3!A$1:A$213)</f>
        <v>Christine Houdart </v>
      </c>
    </row>
    <row r="129" spans="2:14" ht="15">
      <c r="B129" t="s">
        <v>435</v>
      </c>
      <c r="C129">
        <v>210</v>
      </c>
      <c r="D129">
        <v>198</v>
      </c>
      <c r="E129" t="s">
        <v>436</v>
      </c>
      <c r="F129">
        <v>116</v>
      </c>
      <c r="G129">
        <v>36</v>
      </c>
      <c r="H129">
        <v>11</v>
      </c>
      <c r="I129">
        <v>12</v>
      </c>
      <c r="J129">
        <v>13</v>
      </c>
      <c r="K129">
        <f t="shared" si="2"/>
        <v>1117570050</v>
      </c>
      <c r="L129" s="36">
        <f t="shared" si="3"/>
        <v>1757</v>
      </c>
      <c r="M129" t="str">
        <f>LOOKUP(L129,Feuil1!A$2:A$35,Feuil1!B$2:B$35)</f>
        <v>Les Belles Images Saint-Marcel-Bel-Accueil</v>
      </c>
      <c r="N129" t="str">
        <f>LOOKUP(K129,Feuil3!E$1:E$213,Feuil3!A$1:A$213)</f>
        <v>Mariette Cividino-Reynaud </v>
      </c>
    </row>
    <row r="130" spans="2:14" ht="15">
      <c r="B130" t="s">
        <v>437</v>
      </c>
      <c r="C130">
        <v>125</v>
      </c>
      <c r="D130">
        <v>127</v>
      </c>
      <c r="E130" t="s">
        <v>438</v>
      </c>
      <c r="F130">
        <v>116</v>
      </c>
      <c r="G130">
        <v>36</v>
      </c>
      <c r="H130">
        <v>11</v>
      </c>
      <c r="I130">
        <v>11</v>
      </c>
      <c r="J130">
        <v>14</v>
      </c>
      <c r="K130">
        <f t="shared" si="2"/>
        <v>1106200026</v>
      </c>
      <c r="L130" s="36">
        <f t="shared" si="3"/>
        <v>620</v>
      </c>
      <c r="M130" t="str">
        <f>LOOKUP(L130,Feuil1!A$2:A$35,Feuil1!B$2:B$35)</f>
        <v>Objectif Image Lyon</v>
      </c>
      <c r="N130" t="str">
        <f>LOOKUP(K130,Feuil3!E$1:E$213,Feuil3!A$1:A$213)</f>
        <v>Claude Souchal </v>
      </c>
    </row>
    <row r="131" spans="2:14" ht="15">
      <c r="B131" t="s">
        <v>439</v>
      </c>
      <c r="C131">
        <v>203</v>
      </c>
      <c r="D131">
        <v>141</v>
      </c>
      <c r="E131" t="s">
        <v>440</v>
      </c>
      <c r="F131">
        <v>116</v>
      </c>
      <c r="G131">
        <v>36</v>
      </c>
      <c r="H131">
        <v>14</v>
      </c>
      <c r="I131">
        <v>12</v>
      </c>
      <c r="J131">
        <v>10</v>
      </c>
      <c r="K131">
        <f t="shared" si="2"/>
        <v>1117079001</v>
      </c>
      <c r="L131" s="36">
        <f t="shared" si="3"/>
        <v>1707</v>
      </c>
      <c r="M131" t="str">
        <f>LOOKUP(L131,Feuil1!A$2:A$35,Feuil1!B$2:B$35)</f>
        <v>ATSCAF Rhône Photo - Lyon</v>
      </c>
      <c r="N131" t="str">
        <f>LOOKUP(K131,Feuil3!E$1:E$213,Feuil3!A$1:A$213)</f>
        <v>Thierry Georges </v>
      </c>
    </row>
    <row r="132" spans="2:14" ht="15">
      <c r="B132" t="s">
        <v>441</v>
      </c>
      <c r="C132">
        <v>25</v>
      </c>
      <c r="D132">
        <v>144</v>
      </c>
      <c r="E132" t="s">
        <v>442</v>
      </c>
      <c r="F132">
        <v>116</v>
      </c>
      <c r="G132">
        <v>36</v>
      </c>
      <c r="H132">
        <v>12</v>
      </c>
      <c r="I132">
        <v>12</v>
      </c>
      <c r="J132">
        <v>12</v>
      </c>
      <c r="K132">
        <f aca="true" t="shared" si="4" ref="K132:K195">VALUE(LEFT(RIGHT(B132,12),10))</f>
        <v>1119490012</v>
      </c>
      <c r="L132" s="36">
        <f aca="true" t="shared" si="5" ref="L132:L195">VALUE(RIGHT(LEFT(K132,6),4))</f>
        <v>1949</v>
      </c>
      <c r="M132" t="str">
        <f>LOOKUP(L132,Feuil1!A$2:A$35,Feuil1!B$2:B$35)</f>
        <v>Photo Club Chasseurs d' Images Valence</v>
      </c>
      <c r="N132" t="str">
        <f>LOOKUP(K132,Feuil3!E$1:E$213,Feuil3!A$1:A$213)</f>
        <v>Françoise Nayroles </v>
      </c>
    </row>
    <row r="133" spans="2:14" ht="15">
      <c r="B133" t="s">
        <v>443</v>
      </c>
      <c r="C133">
        <v>193</v>
      </c>
      <c r="D133">
        <v>152</v>
      </c>
      <c r="E133" t="s">
        <v>444</v>
      </c>
      <c r="F133">
        <v>131</v>
      </c>
      <c r="G133">
        <v>35</v>
      </c>
      <c r="H133">
        <v>11</v>
      </c>
      <c r="I133">
        <v>11</v>
      </c>
      <c r="J133">
        <v>13</v>
      </c>
      <c r="K133">
        <f t="shared" si="4"/>
        <v>1118930003</v>
      </c>
      <c r="L133" s="36">
        <f t="shared" si="5"/>
        <v>1893</v>
      </c>
      <c r="M133" t="str">
        <f>LOOKUP(L133,Feuil1!A$2:A$35,Feuil1!B$2:B$35)</f>
        <v>Club Photo St André de Corcy</v>
      </c>
      <c r="N133" t="str">
        <f>LOOKUP(K133,Feuil3!E$1:E$213,Feuil3!A$1:A$213)</f>
        <v>Jean-Claude Lesage </v>
      </c>
    </row>
    <row r="134" spans="2:14" ht="15">
      <c r="B134" t="s">
        <v>445</v>
      </c>
      <c r="C134">
        <v>173</v>
      </c>
      <c r="D134">
        <v>82</v>
      </c>
      <c r="E134" t="s">
        <v>446</v>
      </c>
      <c r="F134">
        <v>131</v>
      </c>
      <c r="G134">
        <v>35</v>
      </c>
      <c r="H134">
        <v>11</v>
      </c>
      <c r="I134">
        <v>11</v>
      </c>
      <c r="J134">
        <v>13</v>
      </c>
      <c r="K134">
        <f t="shared" si="4"/>
        <v>1117070016</v>
      </c>
      <c r="L134" s="36">
        <f t="shared" si="5"/>
        <v>1707</v>
      </c>
      <c r="M134" t="str">
        <f>LOOKUP(L134,Feuil1!A$2:A$35,Feuil1!B$2:B$35)</f>
        <v>ATSCAF Rhône Photo - Lyon</v>
      </c>
      <c r="N134" t="str">
        <f>LOOKUP(K134,Feuil3!E$1:E$213,Feuil3!A$1:A$213)</f>
        <v>Jean Luc Boucaud </v>
      </c>
    </row>
    <row r="135" spans="2:14" ht="15">
      <c r="B135" t="s">
        <v>447</v>
      </c>
      <c r="C135">
        <v>165</v>
      </c>
      <c r="D135">
        <v>65</v>
      </c>
      <c r="E135" t="s">
        <v>448</v>
      </c>
      <c r="F135">
        <v>131</v>
      </c>
      <c r="G135">
        <v>35</v>
      </c>
      <c r="H135">
        <v>13</v>
      </c>
      <c r="I135">
        <v>12</v>
      </c>
      <c r="J135">
        <v>10</v>
      </c>
      <c r="K135">
        <f t="shared" si="4"/>
        <v>1111310151</v>
      </c>
      <c r="L135" s="36">
        <f t="shared" si="5"/>
        <v>1131</v>
      </c>
      <c r="M135" t="str">
        <f>LOOKUP(L135,Feuil1!A$2:A$35,Feuil1!B$2:B$35)</f>
        <v>Club Photo Biviers</v>
      </c>
      <c r="N135" t="str">
        <f>LOOKUP(K135,Feuil3!E$1:E$213,Feuil3!A$1:A$213)</f>
        <v>Bernard Sanchez </v>
      </c>
    </row>
    <row r="136" spans="2:14" ht="15">
      <c r="B136" t="s">
        <v>449</v>
      </c>
      <c r="C136">
        <v>201</v>
      </c>
      <c r="D136">
        <v>162</v>
      </c>
      <c r="E136" t="s">
        <v>450</v>
      </c>
      <c r="F136">
        <v>131</v>
      </c>
      <c r="G136">
        <v>35</v>
      </c>
      <c r="H136">
        <v>14</v>
      </c>
      <c r="I136">
        <v>11</v>
      </c>
      <c r="J136">
        <v>10</v>
      </c>
      <c r="K136">
        <f t="shared" si="4"/>
        <v>1109760019</v>
      </c>
      <c r="L136" s="36">
        <f t="shared" si="5"/>
        <v>976</v>
      </c>
      <c r="M136" t="str">
        <f>LOOKUP(L136,Feuil1!A$2:A$35,Feuil1!B$2:B$35)</f>
        <v>Photo Club IBM Grenoble</v>
      </c>
      <c r="N136" t="str">
        <f>LOOKUP(K136,Feuil3!E$1:E$213,Feuil3!A$1:A$213)</f>
        <v>Isabelle Chu </v>
      </c>
    </row>
    <row r="137" spans="2:14" ht="15">
      <c r="B137" t="s">
        <v>451</v>
      </c>
      <c r="C137">
        <v>213</v>
      </c>
      <c r="D137">
        <v>21</v>
      </c>
      <c r="E137" t="s">
        <v>452</v>
      </c>
      <c r="F137">
        <v>131</v>
      </c>
      <c r="G137">
        <v>35</v>
      </c>
      <c r="H137">
        <v>9</v>
      </c>
      <c r="I137">
        <v>13</v>
      </c>
      <c r="J137">
        <v>13</v>
      </c>
      <c r="K137">
        <f t="shared" si="4"/>
        <v>1111310148</v>
      </c>
      <c r="L137" s="36">
        <f t="shared" si="5"/>
        <v>1131</v>
      </c>
      <c r="M137" t="str">
        <f>LOOKUP(L137,Feuil1!A$2:A$35,Feuil1!B$2:B$35)</f>
        <v>Club Photo Biviers</v>
      </c>
      <c r="N137" t="str">
        <f>LOOKUP(K137,Feuil3!E$1:E$213,Feuil3!A$1:A$213)</f>
        <v>Frédérique Voisin-Demery </v>
      </c>
    </row>
    <row r="138" spans="2:14" ht="15">
      <c r="B138" t="s">
        <v>453</v>
      </c>
      <c r="C138">
        <v>180</v>
      </c>
      <c r="D138">
        <v>196</v>
      </c>
      <c r="E138" t="s">
        <v>454</v>
      </c>
      <c r="F138">
        <v>131</v>
      </c>
      <c r="G138">
        <v>35</v>
      </c>
      <c r="H138">
        <v>11</v>
      </c>
      <c r="I138">
        <v>11</v>
      </c>
      <c r="J138">
        <v>13</v>
      </c>
      <c r="K138">
        <f t="shared" si="4"/>
        <v>1114030153</v>
      </c>
      <c r="L138" s="36">
        <f t="shared" si="5"/>
        <v>1403</v>
      </c>
      <c r="M138" t="str">
        <f>LOOKUP(L138,Feuil1!A$2:A$35,Feuil1!B$2:B$35)</f>
        <v>Club Photo Morestel</v>
      </c>
      <c r="N138" t="str">
        <f>LOOKUP(K138,Feuil3!E$1:E$213,Feuil3!A$1:A$213)</f>
        <v>Didier Segura </v>
      </c>
    </row>
    <row r="139" spans="2:14" ht="15">
      <c r="B139" t="s">
        <v>455</v>
      </c>
      <c r="C139">
        <v>81</v>
      </c>
      <c r="D139">
        <v>191</v>
      </c>
      <c r="E139" t="s">
        <v>456</v>
      </c>
      <c r="F139">
        <v>131</v>
      </c>
      <c r="G139">
        <v>35</v>
      </c>
      <c r="H139">
        <v>11</v>
      </c>
      <c r="I139">
        <v>11</v>
      </c>
      <c r="J139">
        <v>13</v>
      </c>
      <c r="K139">
        <f t="shared" si="4"/>
        <v>1122480004</v>
      </c>
      <c r="L139" s="36">
        <f t="shared" si="5"/>
        <v>2248</v>
      </c>
      <c r="M139" t="str">
        <f>LOOKUP(L139,Feuil1!A$2:A$35,Feuil1!B$2:B$35)</f>
        <v>Privas Ouvèze Photo Club</v>
      </c>
      <c r="N139" t="str">
        <f>LOOKUP(K139,Feuil3!E$1:E$213,Feuil3!A$1:A$213)</f>
        <v>Chantal Carulla </v>
      </c>
    </row>
    <row r="140" spans="2:14" ht="15">
      <c r="B140" t="s">
        <v>457</v>
      </c>
      <c r="C140">
        <v>101</v>
      </c>
      <c r="D140">
        <v>64</v>
      </c>
      <c r="E140" t="s">
        <v>458</v>
      </c>
      <c r="F140">
        <v>131</v>
      </c>
      <c r="G140">
        <v>35</v>
      </c>
      <c r="H140">
        <v>13</v>
      </c>
      <c r="I140">
        <v>10</v>
      </c>
      <c r="J140">
        <v>12</v>
      </c>
      <c r="K140">
        <f t="shared" si="4"/>
        <v>1105539001</v>
      </c>
      <c r="L140" s="36">
        <f t="shared" si="5"/>
        <v>553</v>
      </c>
      <c r="M140" t="str">
        <f>LOOKUP(L140,Feuil1!A$2:A$35,Feuil1!B$2:B$35)</f>
        <v>Club Georges Mélies-Chambéry</v>
      </c>
      <c r="N140" t="str">
        <f>LOOKUP(K140,Feuil3!E$1:E$213,Feuil3!A$1:A$213)</f>
        <v>Michel Foriel </v>
      </c>
    </row>
    <row r="141" spans="2:14" ht="15">
      <c r="B141" t="s">
        <v>459</v>
      </c>
      <c r="C141">
        <v>99</v>
      </c>
      <c r="D141">
        <v>150</v>
      </c>
      <c r="E141" t="s">
        <v>460</v>
      </c>
      <c r="F141">
        <v>131</v>
      </c>
      <c r="G141">
        <v>35</v>
      </c>
      <c r="H141">
        <v>11</v>
      </c>
      <c r="I141">
        <v>11</v>
      </c>
      <c r="J141">
        <v>13</v>
      </c>
      <c r="K141">
        <f t="shared" si="4"/>
        <v>1102590094</v>
      </c>
      <c r="L141" s="36">
        <f t="shared" si="5"/>
        <v>259</v>
      </c>
      <c r="M141" t="str">
        <f>LOOKUP(L141,Feuil1!A$2:A$35,Feuil1!B$2:B$35)</f>
        <v>Merger Photo Club - Meylan</v>
      </c>
      <c r="N141" t="str">
        <f>LOOKUP(K141,Feuil3!E$1:E$213,Feuil3!A$1:A$213)</f>
        <v>Patrick Sztulzaft </v>
      </c>
    </row>
    <row r="142" spans="2:14" ht="15">
      <c r="B142" t="s">
        <v>461</v>
      </c>
      <c r="C142">
        <v>214</v>
      </c>
      <c r="D142">
        <v>89</v>
      </c>
      <c r="E142" t="s">
        <v>462</v>
      </c>
      <c r="F142">
        <v>131</v>
      </c>
      <c r="G142">
        <v>35</v>
      </c>
      <c r="H142">
        <v>10</v>
      </c>
      <c r="I142">
        <v>11</v>
      </c>
      <c r="J142">
        <v>14</v>
      </c>
      <c r="K142">
        <f t="shared" si="4"/>
        <v>1114030151</v>
      </c>
      <c r="L142" s="36">
        <f t="shared" si="5"/>
        <v>1403</v>
      </c>
      <c r="M142" t="str">
        <f>LOOKUP(L142,Feuil1!A$2:A$35,Feuil1!B$2:B$35)</f>
        <v>Club Photo Morestel</v>
      </c>
      <c r="N142" t="str">
        <f>LOOKUP(K142,Feuil3!E$1:E$213,Feuil3!A$1:A$213)</f>
        <v>Dominique Baptiste </v>
      </c>
    </row>
    <row r="143" spans="2:14" ht="15">
      <c r="B143" t="s">
        <v>463</v>
      </c>
      <c r="C143">
        <v>46</v>
      </c>
      <c r="D143">
        <v>195</v>
      </c>
      <c r="E143" t="s">
        <v>464</v>
      </c>
      <c r="F143">
        <v>131</v>
      </c>
      <c r="G143">
        <v>35</v>
      </c>
      <c r="H143">
        <v>13</v>
      </c>
      <c r="I143">
        <v>12</v>
      </c>
      <c r="J143">
        <v>10</v>
      </c>
      <c r="K143">
        <f t="shared" si="4"/>
        <v>1122150010</v>
      </c>
      <c r="L143" s="36">
        <f t="shared" si="5"/>
        <v>2215</v>
      </c>
      <c r="M143" t="str">
        <f>LOOKUP(L143,Feuil1!A$2:A$35,Feuil1!B$2:B$35)</f>
        <v>Numericus Focus Club Photo de la Vallée de l'Arve</v>
      </c>
      <c r="N143" t="str">
        <f>LOOKUP(K143,Feuil3!E$1:E$213,Feuil3!A$1:A$213)</f>
        <v>Claudie Schott </v>
      </c>
    </row>
    <row r="144" spans="2:14" ht="15">
      <c r="B144" t="s">
        <v>465</v>
      </c>
      <c r="C144">
        <v>16</v>
      </c>
      <c r="D144">
        <v>57</v>
      </c>
      <c r="E144" t="s">
        <v>466</v>
      </c>
      <c r="F144">
        <v>131</v>
      </c>
      <c r="G144">
        <v>35</v>
      </c>
      <c r="H144">
        <v>15</v>
      </c>
      <c r="I144">
        <v>12</v>
      </c>
      <c r="J144">
        <v>8</v>
      </c>
      <c r="K144">
        <f t="shared" si="4"/>
        <v>1117070025</v>
      </c>
      <c r="L144" s="36">
        <f t="shared" si="5"/>
        <v>1707</v>
      </c>
      <c r="M144" t="str">
        <f>LOOKUP(L144,Feuil1!A$2:A$35,Feuil1!B$2:B$35)</f>
        <v>ATSCAF Rhône Photo - Lyon</v>
      </c>
      <c r="N144" t="str">
        <f>LOOKUP(K144,Feuil3!E$1:E$213,Feuil3!A$1:A$213)</f>
        <v>Nicole Zando </v>
      </c>
    </row>
    <row r="145" spans="2:14" ht="15">
      <c r="B145" t="s">
        <v>467</v>
      </c>
      <c r="C145">
        <v>139</v>
      </c>
      <c r="D145">
        <v>103</v>
      </c>
      <c r="E145" t="s">
        <v>468</v>
      </c>
      <c r="F145">
        <v>131</v>
      </c>
      <c r="G145">
        <v>35</v>
      </c>
      <c r="H145">
        <v>13</v>
      </c>
      <c r="I145">
        <v>11</v>
      </c>
      <c r="J145">
        <v>11</v>
      </c>
      <c r="K145">
        <f t="shared" si="4"/>
        <v>1108830119</v>
      </c>
      <c r="L145" s="36">
        <f t="shared" si="5"/>
        <v>883</v>
      </c>
      <c r="M145" t="str">
        <f>LOOKUP(L145,Feuil1!A$2:A$35,Feuil1!B$2:B$35)</f>
        <v>Photo Club de Bourgoin-Jallieu</v>
      </c>
      <c r="N145" t="str">
        <f>LOOKUP(K145,Feuil3!E$1:E$213,Feuil3!A$1:A$213)</f>
        <v>Monique Kieffer </v>
      </c>
    </row>
    <row r="146" spans="2:14" ht="15">
      <c r="B146" t="s">
        <v>469</v>
      </c>
      <c r="C146">
        <v>142</v>
      </c>
      <c r="D146">
        <v>1</v>
      </c>
      <c r="E146" t="s">
        <v>179</v>
      </c>
      <c r="F146">
        <v>131</v>
      </c>
      <c r="G146">
        <v>35</v>
      </c>
      <c r="H146">
        <v>11</v>
      </c>
      <c r="I146">
        <v>11</v>
      </c>
      <c r="J146">
        <v>13</v>
      </c>
      <c r="K146">
        <f t="shared" si="4"/>
        <v>1116980025</v>
      </c>
      <c r="L146" s="36">
        <f t="shared" si="5"/>
        <v>1698</v>
      </c>
      <c r="M146" t="str">
        <f>LOOKUP(L146,Feuil1!A$2:A$35,Feuil1!B$2:B$35)</f>
        <v>Gavot Déclic - PC Larringes</v>
      </c>
      <c r="N146" t="str">
        <f>LOOKUP(K146,Feuil3!E$1:E$213,Feuil3!A$1:A$213)</f>
        <v>Michel Cauvet </v>
      </c>
    </row>
    <row r="147" spans="2:14" ht="15">
      <c r="B147" t="s">
        <v>470</v>
      </c>
      <c r="C147">
        <v>144</v>
      </c>
      <c r="D147">
        <v>84</v>
      </c>
      <c r="E147" t="s">
        <v>471</v>
      </c>
      <c r="F147">
        <v>131</v>
      </c>
      <c r="G147">
        <v>35</v>
      </c>
      <c r="H147">
        <v>16</v>
      </c>
      <c r="I147">
        <v>13</v>
      </c>
      <c r="J147">
        <v>6</v>
      </c>
      <c r="K147">
        <f t="shared" si="4"/>
        <v>1117540035</v>
      </c>
      <c r="L147" s="36">
        <f t="shared" si="5"/>
        <v>1754</v>
      </c>
      <c r="M147" t="str">
        <f>LOOKUP(L147,Feuil1!A$2:A$35,Feuil1!B$2:B$35)</f>
        <v>Objectif Photo St Maurice l'Exil</v>
      </c>
      <c r="N147" t="str">
        <f>LOOKUP(K147,Feuil3!E$1:E$213,Feuil3!A$1:A$213)</f>
        <v>Alain Biasiol </v>
      </c>
    </row>
    <row r="148" spans="2:14" ht="15">
      <c r="B148" t="s">
        <v>472</v>
      </c>
      <c r="C148">
        <v>77</v>
      </c>
      <c r="D148">
        <v>167</v>
      </c>
      <c r="E148" t="s">
        <v>473</v>
      </c>
      <c r="F148">
        <v>131</v>
      </c>
      <c r="G148">
        <v>35</v>
      </c>
      <c r="H148">
        <v>11</v>
      </c>
      <c r="I148">
        <v>11</v>
      </c>
      <c r="J148">
        <v>13</v>
      </c>
      <c r="K148">
        <f t="shared" si="4"/>
        <v>1120750021</v>
      </c>
      <c r="L148" s="36">
        <f t="shared" si="5"/>
        <v>2075</v>
      </c>
      <c r="M148" t="str">
        <f>LOOKUP(L148,Feuil1!A$2:A$35,Feuil1!B$2:B$35)</f>
        <v>Photo Ciné Club Roannais</v>
      </c>
      <c r="N148" t="str">
        <f>LOOKUP(K148,Feuil3!E$1:E$213,Feuil3!A$1:A$213)</f>
        <v>Marie Cattagni </v>
      </c>
    </row>
    <row r="149" spans="2:14" ht="15">
      <c r="B149" t="s">
        <v>474</v>
      </c>
      <c r="C149">
        <v>65</v>
      </c>
      <c r="D149">
        <v>27</v>
      </c>
      <c r="E149" t="s">
        <v>475</v>
      </c>
      <c r="F149">
        <v>131</v>
      </c>
      <c r="G149">
        <v>35</v>
      </c>
      <c r="H149">
        <v>12</v>
      </c>
      <c r="I149">
        <v>11</v>
      </c>
      <c r="J149">
        <v>12</v>
      </c>
      <c r="K149">
        <f t="shared" si="4"/>
        <v>1105530221</v>
      </c>
      <c r="L149" s="36">
        <f t="shared" si="5"/>
        <v>553</v>
      </c>
      <c r="M149" t="str">
        <f>LOOKUP(L149,Feuil1!A$2:A$35,Feuil1!B$2:B$35)</f>
        <v>Club Georges Mélies-Chambéry</v>
      </c>
      <c r="N149" t="str">
        <f>LOOKUP(K149,Feuil3!E$1:E$213,Feuil3!A$1:A$213)</f>
        <v>Yves Pernaudat </v>
      </c>
    </row>
    <row r="150" spans="2:14" ht="15">
      <c r="B150" t="s">
        <v>476</v>
      </c>
      <c r="C150">
        <v>156</v>
      </c>
      <c r="D150">
        <v>86</v>
      </c>
      <c r="E150" t="s">
        <v>477</v>
      </c>
      <c r="F150">
        <v>148</v>
      </c>
      <c r="G150">
        <v>34</v>
      </c>
      <c r="H150">
        <v>15</v>
      </c>
      <c r="I150">
        <v>11</v>
      </c>
      <c r="J150">
        <v>8</v>
      </c>
      <c r="K150">
        <f t="shared" si="4"/>
        <v>1118930052</v>
      </c>
      <c r="L150" s="36">
        <f t="shared" si="5"/>
        <v>1893</v>
      </c>
      <c r="M150" t="str">
        <f>LOOKUP(L150,Feuil1!A$2:A$35,Feuil1!B$2:B$35)</f>
        <v>Club Photo St André de Corcy</v>
      </c>
      <c r="N150" t="str">
        <f>LOOKUP(K150,Feuil3!E$1:E$213,Feuil3!A$1:A$213)</f>
        <v>Chantal Dazord </v>
      </c>
    </row>
    <row r="151" spans="2:14" ht="15">
      <c r="B151" t="s">
        <v>478</v>
      </c>
      <c r="C151">
        <v>228</v>
      </c>
      <c r="D151">
        <v>11</v>
      </c>
      <c r="E151" t="s">
        <v>479</v>
      </c>
      <c r="F151">
        <v>148</v>
      </c>
      <c r="G151">
        <v>34</v>
      </c>
      <c r="H151">
        <v>12</v>
      </c>
      <c r="I151">
        <v>11</v>
      </c>
      <c r="J151">
        <v>11</v>
      </c>
      <c r="K151">
        <f t="shared" si="4"/>
        <v>1115089002</v>
      </c>
      <c r="L151" s="36">
        <f t="shared" si="5"/>
        <v>1508</v>
      </c>
      <c r="M151" t="str">
        <f>LOOKUP(L151,Feuil1!A$2:A$35,Feuil1!B$2:B$35)</f>
        <v>Atelier Photo 360</v>
      </c>
      <c r="N151" t="str">
        <f>LOOKUP(K151,Feuil3!E$1:E$213,Feuil3!A$1:A$213)</f>
        <v>Patrick Baum </v>
      </c>
    </row>
    <row r="152" spans="2:14" ht="15">
      <c r="B152" t="s">
        <v>480</v>
      </c>
      <c r="C152">
        <v>217</v>
      </c>
      <c r="D152">
        <v>107</v>
      </c>
      <c r="E152" t="s">
        <v>256</v>
      </c>
      <c r="F152">
        <v>148</v>
      </c>
      <c r="G152">
        <v>34</v>
      </c>
      <c r="H152">
        <v>11</v>
      </c>
      <c r="I152">
        <v>10</v>
      </c>
      <c r="J152">
        <v>13</v>
      </c>
      <c r="K152">
        <f t="shared" si="4"/>
        <v>1116980034</v>
      </c>
      <c r="L152" s="36">
        <f t="shared" si="5"/>
        <v>1698</v>
      </c>
      <c r="M152" t="str">
        <f>LOOKUP(L152,Feuil1!A$2:A$35,Feuil1!B$2:B$35)</f>
        <v>Gavot Déclic - PC Larringes</v>
      </c>
      <c r="N152" t="str">
        <f>LOOKUP(K152,Feuil3!E$1:E$213,Feuil3!A$1:A$213)</f>
        <v>Alain Capello </v>
      </c>
    </row>
    <row r="153" spans="2:14" ht="15">
      <c r="B153" t="s">
        <v>481</v>
      </c>
      <c r="C153">
        <v>122</v>
      </c>
      <c r="D153">
        <v>156</v>
      </c>
      <c r="E153" t="s">
        <v>482</v>
      </c>
      <c r="F153">
        <v>148</v>
      </c>
      <c r="G153">
        <v>34</v>
      </c>
      <c r="H153">
        <v>11</v>
      </c>
      <c r="I153">
        <v>10</v>
      </c>
      <c r="J153">
        <v>13</v>
      </c>
      <c r="K153">
        <f t="shared" si="4"/>
        <v>1117540028</v>
      </c>
      <c r="L153" s="36">
        <f t="shared" si="5"/>
        <v>1754</v>
      </c>
      <c r="M153" t="str">
        <f>LOOKUP(L153,Feuil1!A$2:A$35,Feuil1!B$2:B$35)</f>
        <v>Objectif Photo St Maurice l'Exil</v>
      </c>
      <c r="N153" t="str">
        <f>LOOKUP(K153,Feuil3!E$1:E$213,Feuil3!A$1:A$213)</f>
        <v>Claude Rulliere </v>
      </c>
    </row>
    <row r="154" spans="2:14" ht="15">
      <c r="B154" t="s">
        <v>483</v>
      </c>
      <c r="C154">
        <v>121</v>
      </c>
      <c r="D154">
        <v>59</v>
      </c>
      <c r="E154" t="s">
        <v>484</v>
      </c>
      <c r="F154">
        <v>148</v>
      </c>
      <c r="G154">
        <v>34</v>
      </c>
      <c r="H154">
        <v>14</v>
      </c>
      <c r="I154">
        <v>10</v>
      </c>
      <c r="J154">
        <v>10</v>
      </c>
      <c r="K154">
        <f t="shared" si="4"/>
        <v>1111310102</v>
      </c>
      <c r="L154" s="36">
        <f t="shared" si="5"/>
        <v>1131</v>
      </c>
      <c r="M154" t="str">
        <f>LOOKUP(L154,Feuil1!A$2:A$35,Feuil1!B$2:B$35)</f>
        <v>Club Photo Biviers</v>
      </c>
      <c r="N154" t="str">
        <f>LOOKUP(K154,Feuil3!E$1:E$213,Feuil3!A$1:A$213)</f>
        <v>Pierre-Yves Chevalier </v>
      </c>
    </row>
    <row r="155" spans="2:14" ht="15">
      <c r="B155" t="s">
        <v>485</v>
      </c>
      <c r="C155">
        <v>22</v>
      </c>
      <c r="D155">
        <v>155</v>
      </c>
      <c r="E155" t="s">
        <v>486</v>
      </c>
      <c r="F155">
        <v>148</v>
      </c>
      <c r="G155">
        <v>34</v>
      </c>
      <c r="H155">
        <v>10</v>
      </c>
      <c r="I155">
        <v>11</v>
      </c>
      <c r="J155">
        <v>13</v>
      </c>
      <c r="K155">
        <f t="shared" si="4"/>
        <v>1116980008</v>
      </c>
      <c r="L155" s="36">
        <f t="shared" si="5"/>
        <v>1698</v>
      </c>
      <c r="M155" t="str">
        <f>LOOKUP(L155,Feuil1!A$2:A$35,Feuil1!B$2:B$35)</f>
        <v>Gavot Déclic - PC Larringes</v>
      </c>
      <c r="N155" t="str">
        <f>LOOKUP(K155,Feuil3!E$1:E$213,Feuil3!A$1:A$213)</f>
        <v>Didier Bouvet </v>
      </c>
    </row>
    <row r="156" spans="2:14" ht="15">
      <c r="B156" t="s">
        <v>487</v>
      </c>
      <c r="C156">
        <v>56</v>
      </c>
      <c r="D156">
        <v>126</v>
      </c>
      <c r="E156" t="s">
        <v>488</v>
      </c>
      <c r="F156">
        <v>148</v>
      </c>
      <c r="G156">
        <v>34</v>
      </c>
      <c r="H156">
        <v>11</v>
      </c>
      <c r="I156">
        <v>11</v>
      </c>
      <c r="J156">
        <v>12</v>
      </c>
      <c r="K156">
        <f t="shared" si="4"/>
        <v>1114030162</v>
      </c>
      <c r="L156" s="36">
        <f t="shared" si="5"/>
        <v>1403</v>
      </c>
      <c r="M156" t="str">
        <f>LOOKUP(L156,Feuil1!A$2:A$35,Feuil1!B$2:B$35)</f>
        <v>Club Photo Morestel</v>
      </c>
      <c r="N156" t="str">
        <f>LOOKUP(K156,Feuil3!E$1:E$213,Feuil3!A$1:A$213)</f>
        <v>Laurent Bignaud </v>
      </c>
    </row>
    <row r="157" spans="2:14" ht="15">
      <c r="B157" t="s">
        <v>489</v>
      </c>
      <c r="C157">
        <v>34</v>
      </c>
      <c r="D157">
        <v>130</v>
      </c>
      <c r="E157" t="s">
        <v>490</v>
      </c>
      <c r="F157">
        <v>148</v>
      </c>
      <c r="G157">
        <v>34</v>
      </c>
      <c r="H157">
        <v>11</v>
      </c>
      <c r="I157">
        <v>12</v>
      </c>
      <c r="J157">
        <v>11</v>
      </c>
      <c r="K157">
        <f t="shared" si="4"/>
        <v>1117540015</v>
      </c>
      <c r="L157" s="36">
        <f t="shared" si="5"/>
        <v>1754</v>
      </c>
      <c r="M157" t="str">
        <f>LOOKUP(L157,Feuil1!A$2:A$35,Feuil1!B$2:B$35)</f>
        <v>Objectif Photo St Maurice l'Exil</v>
      </c>
      <c r="N157" t="str">
        <f>LOOKUP(K157,Feuil3!E$1:E$213,Feuil3!A$1:A$213)</f>
        <v>Alain Mariat </v>
      </c>
    </row>
    <row r="158" spans="2:14" ht="15">
      <c r="B158" t="s">
        <v>491</v>
      </c>
      <c r="C158">
        <v>151</v>
      </c>
      <c r="D158">
        <v>30</v>
      </c>
      <c r="E158" t="s">
        <v>492</v>
      </c>
      <c r="F158">
        <v>148</v>
      </c>
      <c r="G158">
        <v>34</v>
      </c>
      <c r="H158">
        <v>13</v>
      </c>
      <c r="I158">
        <v>11</v>
      </c>
      <c r="J158">
        <v>10</v>
      </c>
      <c r="K158">
        <f t="shared" si="4"/>
        <v>1110550208</v>
      </c>
      <c r="L158" s="36">
        <f t="shared" si="5"/>
        <v>1055</v>
      </c>
      <c r="M158" t="str">
        <f>LOOKUP(L158,Feuil1!A$2:A$35,Feuil1!B$2:B$35)</f>
        <v>Club Photo de Cognin</v>
      </c>
      <c r="N158" t="str">
        <f>LOOKUP(K158,Feuil3!E$1:E$213,Feuil3!A$1:A$213)</f>
        <v>Patrice Seurot </v>
      </c>
    </row>
    <row r="159" spans="2:14" ht="15">
      <c r="B159" t="s">
        <v>493</v>
      </c>
      <c r="C159">
        <v>51</v>
      </c>
      <c r="D159">
        <v>120</v>
      </c>
      <c r="E159" t="s">
        <v>494</v>
      </c>
      <c r="F159">
        <v>148</v>
      </c>
      <c r="G159">
        <v>34</v>
      </c>
      <c r="H159">
        <v>15</v>
      </c>
      <c r="I159">
        <v>11</v>
      </c>
      <c r="J159">
        <v>8</v>
      </c>
      <c r="K159">
        <f t="shared" si="4"/>
        <v>1117070023</v>
      </c>
      <c r="L159" s="36">
        <f t="shared" si="5"/>
        <v>1707</v>
      </c>
      <c r="M159" t="str">
        <f>LOOKUP(L159,Feuil1!A$2:A$35,Feuil1!B$2:B$35)</f>
        <v>ATSCAF Rhône Photo - Lyon</v>
      </c>
      <c r="N159" t="str">
        <f>LOOKUP(K159,Feuil3!E$1:E$213,Feuil3!A$1:A$213)</f>
        <v>Jean Claude Lenoble </v>
      </c>
    </row>
    <row r="160" spans="2:14" ht="15">
      <c r="B160" t="s">
        <v>495</v>
      </c>
      <c r="C160">
        <v>9</v>
      </c>
      <c r="D160">
        <v>208</v>
      </c>
      <c r="E160" t="s">
        <v>496</v>
      </c>
      <c r="F160">
        <v>148</v>
      </c>
      <c r="G160">
        <v>34</v>
      </c>
      <c r="H160">
        <v>11</v>
      </c>
      <c r="I160">
        <v>12</v>
      </c>
      <c r="J160">
        <v>11</v>
      </c>
      <c r="K160">
        <f t="shared" si="4"/>
        <v>1117070018</v>
      </c>
      <c r="L160" s="36">
        <f t="shared" si="5"/>
        <v>1707</v>
      </c>
      <c r="M160" t="str">
        <f>LOOKUP(L160,Feuil1!A$2:A$35,Feuil1!B$2:B$35)</f>
        <v>ATSCAF Rhône Photo - Lyon</v>
      </c>
      <c r="N160" t="str">
        <f>LOOKUP(K160,Feuil3!E$1:E$213,Feuil3!A$1:A$213)</f>
        <v>Elyane Laroze </v>
      </c>
    </row>
    <row r="161" spans="2:14" ht="15">
      <c r="B161" t="s">
        <v>497</v>
      </c>
      <c r="C161">
        <v>169</v>
      </c>
      <c r="D161">
        <v>113</v>
      </c>
      <c r="E161" t="s">
        <v>498</v>
      </c>
      <c r="F161">
        <v>148</v>
      </c>
      <c r="G161">
        <v>34</v>
      </c>
      <c r="H161">
        <v>15</v>
      </c>
      <c r="I161">
        <v>10</v>
      </c>
      <c r="J161">
        <v>9</v>
      </c>
      <c r="K161">
        <f t="shared" si="4"/>
        <v>1114030195</v>
      </c>
      <c r="L161" s="36">
        <f t="shared" si="5"/>
        <v>1403</v>
      </c>
      <c r="M161" t="str">
        <f>LOOKUP(L161,Feuil1!A$2:A$35,Feuil1!B$2:B$35)</f>
        <v>Club Photo Morestel</v>
      </c>
      <c r="N161" t="str">
        <f>LOOKUP(K161,Feuil3!E$1:E$213,Feuil3!A$1:A$213)</f>
        <v>Lilou Bellemin-Menard </v>
      </c>
    </row>
    <row r="162" spans="2:14" ht="15">
      <c r="B162" t="s">
        <v>499</v>
      </c>
      <c r="C162">
        <v>153</v>
      </c>
      <c r="D162">
        <v>4</v>
      </c>
      <c r="E162" t="s">
        <v>500</v>
      </c>
      <c r="F162">
        <v>148</v>
      </c>
      <c r="G162">
        <v>34</v>
      </c>
      <c r="H162">
        <v>10</v>
      </c>
      <c r="I162">
        <v>11</v>
      </c>
      <c r="J162">
        <v>13</v>
      </c>
      <c r="K162">
        <f t="shared" si="4"/>
        <v>1120750027</v>
      </c>
      <c r="L162" s="36">
        <f t="shared" si="5"/>
        <v>2075</v>
      </c>
      <c r="M162" t="str">
        <f>LOOKUP(L162,Feuil1!A$2:A$35,Feuil1!B$2:B$35)</f>
        <v>Photo Ciné Club Roannais</v>
      </c>
      <c r="N162" t="str">
        <f>LOOKUP(K162,Feuil3!E$1:E$213,Feuil3!A$1:A$213)</f>
        <v>Nelly Valfort </v>
      </c>
    </row>
    <row r="163" spans="2:14" ht="15">
      <c r="B163" t="s">
        <v>501</v>
      </c>
      <c r="C163">
        <v>75</v>
      </c>
      <c r="D163">
        <v>92</v>
      </c>
      <c r="E163" t="s">
        <v>502</v>
      </c>
      <c r="F163">
        <v>148</v>
      </c>
      <c r="G163">
        <v>34</v>
      </c>
      <c r="H163">
        <v>12</v>
      </c>
      <c r="I163">
        <v>11</v>
      </c>
      <c r="J163">
        <v>11</v>
      </c>
      <c r="K163">
        <f t="shared" si="4"/>
        <v>1100690273</v>
      </c>
      <c r="L163" s="36">
        <f t="shared" si="5"/>
        <v>69</v>
      </c>
      <c r="M163" t="str">
        <f>LOOKUP(L163,Feuil1!A$2:A$35,Feuil1!B$2:B$35)</f>
        <v>Photo Ciné Club Viennois</v>
      </c>
      <c r="N163" t="str">
        <f>LOOKUP(K163,Feuil3!E$1:E$213,Feuil3!A$1:A$213)</f>
        <v>Daniel Durand </v>
      </c>
    </row>
    <row r="164" spans="2:14" ht="15">
      <c r="B164" t="s">
        <v>503</v>
      </c>
      <c r="C164">
        <v>83</v>
      </c>
      <c r="D164">
        <v>83</v>
      </c>
      <c r="E164" t="s">
        <v>504</v>
      </c>
      <c r="F164">
        <v>148</v>
      </c>
      <c r="G164">
        <v>34</v>
      </c>
      <c r="H164">
        <v>13</v>
      </c>
      <c r="I164">
        <v>10</v>
      </c>
      <c r="J164">
        <v>11</v>
      </c>
      <c r="K164">
        <f t="shared" si="4"/>
        <v>1114030055</v>
      </c>
      <c r="L164" s="36">
        <f t="shared" si="5"/>
        <v>1403</v>
      </c>
      <c r="M164" t="str">
        <f>LOOKUP(L164,Feuil1!A$2:A$35,Feuil1!B$2:B$35)</f>
        <v>Club Photo Morestel</v>
      </c>
      <c r="N164" t="str">
        <f>LOOKUP(K164,Feuil3!E$1:E$213,Feuil3!A$1:A$213)</f>
        <v>Denis Madaule </v>
      </c>
    </row>
    <row r="165" spans="2:14" ht="15">
      <c r="B165" t="s">
        <v>505</v>
      </c>
      <c r="C165">
        <v>26</v>
      </c>
      <c r="D165">
        <v>194</v>
      </c>
      <c r="E165" t="s">
        <v>506</v>
      </c>
      <c r="F165">
        <v>148</v>
      </c>
      <c r="G165">
        <v>34</v>
      </c>
      <c r="H165">
        <v>11</v>
      </c>
      <c r="I165">
        <v>12</v>
      </c>
      <c r="J165">
        <v>11</v>
      </c>
      <c r="K165">
        <f t="shared" si="4"/>
        <v>1109760003</v>
      </c>
      <c r="L165" s="36">
        <f t="shared" si="5"/>
        <v>976</v>
      </c>
      <c r="M165" t="str">
        <f>LOOKUP(L165,Feuil1!A$2:A$35,Feuil1!B$2:B$35)</f>
        <v>Photo Club IBM Grenoble</v>
      </c>
      <c r="N165" t="str">
        <f>LOOKUP(K165,Feuil3!E$1:E$213,Feuil3!A$1:A$213)</f>
        <v>Patricia Rignon </v>
      </c>
    </row>
    <row r="166" spans="2:14" ht="15">
      <c r="B166" t="s">
        <v>507</v>
      </c>
      <c r="C166">
        <v>53</v>
      </c>
      <c r="D166">
        <v>110</v>
      </c>
      <c r="E166" t="s">
        <v>508</v>
      </c>
      <c r="F166">
        <v>164</v>
      </c>
      <c r="G166">
        <v>33</v>
      </c>
      <c r="H166">
        <v>11</v>
      </c>
      <c r="I166">
        <v>10</v>
      </c>
      <c r="J166">
        <v>12</v>
      </c>
      <c r="K166">
        <f t="shared" si="4"/>
        <v>1105530168</v>
      </c>
      <c r="L166" s="36">
        <f t="shared" si="5"/>
        <v>553</v>
      </c>
      <c r="M166" t="str">
        <f>LOOKUP(L166,Feuil1!A$2:A$35,Feuil1!B$2:B$35)</f>
        <v>Club Georges Mélies-Chambéry</v>
      </c>
      <c r="N166" t="str">
        <f>LOOKUP(K166,Feuil3!E$1:E$213,Feuil3!A$1:A$213)</f>
        <v>Marie-Christine Segeat </v>
      </c>
    </row>
    <row r="167" spans="2:14" ht="15">
      <c r="B167" t="s">
        <v>509</v>
      </c>
      <c r="C167">
        <v>82</v>
      </c>
      <c r="D167">
        <v>145</v>
      </c>
      <c r="E167" t="s">
        <v>510</v>
      </c>
      <c r="F167">
        <v>164</v>
      </c>
      <c r="G167">
        <v>33</v>
      </c>
      <c r="H167">
        <v>11</v>
      </c>
      <c r="I167">
        <v>10</v>
      </c>
      <c r="J167">
        <v>12</v>
      </c>
      <c r="K167">
        <f t="shared" si="4"/>
        <v>1106200008</v>
      </c>
      <c r="L167" s="36">
        <f t="shared" si="5"/>
        <v>620</v>
      </c>
      <c r="M167" t="str">
        <f>LOOKUP(L167,Feuil1!A$2:A$35,Feuil1!B$2:B$35)</f>
        <v>Objectif Image Lyon</v>
      </c>
      <c r="N167" t="str">
        <f>LOOKUP(K167,Feuil3!E$1:E$213,Feuil3!A$1:A$213)</f>
        <v>Guy Brechon </v>
      </c>
    </row>
    <row r="168" spans="2:14" ht="15">
      <c r="B168" t="s">
        <v>511</v>
      </c>
      <c r="C168">
        <v>1</v>
      </c>
      <c r="D168">
        <v>91</v>
      </c>
      <c r="E168" t="s">
        <v>177</v>
      </c>
      <c r="F168">
        <v>164</v>
      </c>
      <c r="G168">
        <v>33</v>
      </c>
      <c r="H168">
        <v>11</v>
      </c>
      <c r="I168">
        <v>10</v>
      </c>
      <c r="J168">
        <v>12</v>
      </c>
      <c r="K168">
        <f t="shared" si="4"/>
        <v>1105530216</v>
      </c>
      <c r="L168" s="36">
        <f t="shared" si="5"/>
        <v>553</v>
      </c>
      <c r="M168" t="str">
        <f>LOOKUP(L168,Feuil1!A$2:A$35,Feuil1!B$2:B$35)</f>
        <v>Club Georges Mélies-Chambéry</v>
      </c>
      <c r="N168" t="str">
        <f>LOOKUP(K168,Feuil3!E$1:E$213,Feuil3!A$1:A$213)</f>
        <v>Marie-Jo Planche </v>
      </c>
    </row>
    <row r="169" spans="2:14" ht="15">
      <c r="B169" t="s">
        <v>512</v>
      </c>
      <c r="C169">
        <v>233</v>
      </c>
      <c r="D169">
        <v>19</v>
      </c>
      <c r="E169" t="s">
        <v>513</v>
      </c>
      <c r="F169">
        <v>164</v>
      </c>
      <c r="G169">
        <v>33</v>
      </c>
      <c r="H169">
        <v>10</v>
      </c>
      <c r="I169">
        <v>11</v>
      </c>
      <c r="J169">
        <v>12</v>
      </c>
      <c r="K169">
        <f t="shared" si="4"/>
        <v>1117570084</v>
      </c>
      <c r="L169" s="36">
        <f t="shared" si="5"/>
        <v>1757</v>
      </c>
      <c r="M169" t="str">
        <f>LOOKUP(L169,Feuil1!A$2:A$35,Feuil1!B$2:B$35)</f>
        <v>Les Belles Images Saint-Marcel-Bel-Accueil</v>
      </c>
      <c r="N169" t="str">
        <f>LOOKUP(K169,Feuil3!E$1:E$213,Feuil3!A$1:A$213)</f>
        <v>Jean-Pierre Fusinelli </v>
      </c>
    </row>
    <row r="170" spans="2:14" ht="15">
      <c r="B170" t="s">
        <v>514</v>
      </c>
      <c r="C170">
        <v>241</v>
      </c>
      <c r="D170">
        <v>203</v>
      </c>
      <c r="E170" t="s">
        <v>515</v>
      </c>
      <c r="F170">
        <v>164</v>
      </c>
      <c r="G170">
        <v>33</v>
      </c>
      <c r="H170">
        <v>11</v>
      </c>
      <c r="I170">
        <v>11</v>
      </c>
      <c r="J170">
        <v>11</v>
      </c>
      <c r="K170">
        <f t="shared" si="4"/>
        <v>1119490025</v>
      </c>
      <c r="L170" s="36">
        <f t="shared" si="5"/>
        <v>1949</v>
      </c>
      <c r="M170" t="str">
        <f>LOOKUP(L170,Feuil1!A$2:A$35,Feuil1!B$2:B$35)</f>
        <v>Photo Club Chasseurs d' Images Valence</v>
      </c>
      <c r="N170" t="str">
        <f>LOOKUP(K170,Feuil3!E$1:E$213,Feuil3!A$1:A$213)</f>
        <v>Philippe Gauthier </v>
      </c>
    </row>
    <row r="171" spans="2:14" ht="15">
      <c r="B171" t="s">
        <v>516</v>
      </c>
      <c r="C171">
        <v>166</v>
      </c>
      <c r="D171">
        <v>205</v>
      </c>
      <c r="E171" t="s">
        <v>517</v>
      </c>
      <c r="F171">
        <v>164</v>
      </c>
      <c r="G171">
        <v>33</v>
      </c>
      <c r="H171">
        <v>11</v>
      </c>
      <c r="I171">
        <v>11</v>
      </c>
      <c r="J171">
        <v>11</v>
      </c>
      <c r="K171">
        <f t="shared" si="4"/>
        <v>1121100028</v>
      </c>
      <c r="L171" s="36">
        <f t="shared" si="5"/>
        <v>2110</v>
      </c>
      <c r="M171" t="str">
        <f>LOOKUP(L171,Feuil1!A$2:A$35,Feuil1!B$2:B$35)</f>
        <v>Numerica Photo Club Faverges</v>
      </c>
      <c r="N171" t="str">
        <f>LOOKUP(K171,Feuil3!E$1:E$213,Feuil3!A$1:A$213)</f>
        <v>Jessica Gaillard </v>
      </c>
    </row>
    <row r="172" spans="2:14" ht="15">
      <c r="B172" t="s">
        <v>518</v>
      </c>
      <c r="C172">
        <v>157</v>
      </c>
      <c r="D172">
        <v>95</v>
      </c>
      <c r="E172" t="s">
        <v>519</v>
      </c>
      <c r="F172">
        <v>164</v>
      </c>
      <c r="G172">
        <v>33</v>
      </c>
      <c r="H172">
        <v>10</v>
      </c>
      <c r="I172">
        <v>10</v>
      </c>
      <c r="J172">
        <v>13</v>
      </c>
      <c r="K172">
        <f t="shared" si="4"/>
        <v>1105530220</v>
      </c>
      <c r="L172" s="36">
        <f t="shared" si="5"/>
        <v>553</v>
      </c>
      <c r="M172" t="str">
        <f>LOOKUP(L172,Feuil1!A$2:A$35,Feuil1!B$2:B$35)</f>
        <v>Club Georges Mélies-Chambéry</v>
      </c>
      <c r="N172" t="str">
        <f>LOOKUP(K172,Feuil3!E$1:E$213,Feuil3!A$1:A$213)</f>
        <v>Christophe Duport </v>
      </c>
    </row>
    <row r="173" spans="2:14" ht="15">
      <c r="B173" t="s">
        <v>520</v>
      </c>
      <c r="C173">
        <v>177</v>
      </c>
      <c r="D173">
        <v>76</v>
      </c>
      <c r="E173" t="s">
        <v>521</v>
      </c>
      <c r="F173">
        <v>164</v>
      </c>
      <c r="G173">
        <v>33</v>
      </c>
      <c r="H173">
        <v>12</v>
      </c>
      <c r="I173">
        <v>12</v>
      </c>
      <c r="J173">
        <v>9</v>
      </c>
      <c r="K173">
        <f t="shared" si="4"/>
        <v>1117540033</v>
      </c>
      <c r="L173" s="36">
        <f t="shared" si="5"/>
        <v>1754</v>
      </c>
      <c r="M173" t="str">
        <f>LOOKUP(L173,Feuil1!A$2:A$35,Feuil1!B$2:B$35)</f>
        <v>Objectif Photo St Maurice l'Exil</v>
      </c>
      <c r="N173" t="str">
        <f>LOOKUP(K173,Feuil3!E$1:E$213,Feuil3!A$1:A$213)</f>
        <v>Alain Champiot </v>
      </c>
    </row>
    <row r="174" spans="2:14" ht="15">
      <c r="B174" t="s">
        <v>522</v>
      </c>
      <c r="C174">
        <v>12</v>
      </c>
      <c r="D174">
        <v>6</v>
      </c>
      <c r="E174" t="s">
        <v>523</v>
      </c>
      <c r="F174">
        <v>164</v>
      </c>
      <c r="G174">
        <v>33</v>
      </c>
      <c r="H174">
        <v>11</v>
      </c>
      <c r="I174">
        <v>11</v>
      </c>
      <c r="J174">
        <v>11</v>
      </c>
      <c r="K174">
        <f t="shared" si="4"/>
        <v>1116980033</v>
      </c>
      <c r="L174" s="36">
        <f t="shared" si="5"/>
        <v>1698</v>
      </c>
      <c r="M174" t="str">
        <f>LOOKUP(L174,Feuil1!A$2:A$35,Feuil1!B$2:B$35)</f>
        <v>Gavot Déclic - PC Larringes</v>
      </c>
      <c r="N174" t="str">
        <f>LOOKUP(K174,Feuil3!E$1:E$213,Feuil3!A$1:A$213)</f>
        <v>Jean-Marie Recht </v>
      </c>
    </row>
    <row r="175" spans="2:14" ht="15">
      <c r="B175" t="s">
        <v>524</v>
      </c>
      <c r="C175">
        <v>149</v>
      </c>
      <c r="D175">
        <v>15</v>
      </c>
      <c r="E175" t="s">
        <v>525</v>
      </c>
      <c r="F175">
        <v>164</v>
      </c>
      <c r="G175">
        <v>33</v>
      </c>
      <c r="H175">
        <v>10</v>
      </c>
      <c r="I175">
        <v>12</v>
      </c>
      <c r="J175">
        <v>11</v>
      </c>
      <c r="K175">
        <f t="shared" si="4"/>
        <v>1121840017</v>
      </c>
      <c r="L175" s="36">
        <f t="shared" si="5"/>
        <v>2184</v>
      </c>
      <c r="M175" t="str">
        <f>LOOKUP(L175,Feuil1!A$2:A$35,Feuil1!B$2:B$35)</f>
        <v>JPEG Photo Club St Martin Bellevue</v>
      </c>
      <c r="N175" t="str">
        <f>LOOKUP(K175,Feuil3!E$1:E$213,Feuil3!A$1:A$213)</f>
        <v>Rose-Marie Viret </v>
      </c>
    </row>
    <row r="176" spans="2:14" ht="15">
      <c r="B176" t="s">
        <v>526</v>
      </c>
      <c r="C176">
        <v>45</v>
      </c>
      <c r="D176">
        <v>139</v>
      </c>
      <c r="E176" t="s">
        <v>527</v>
      </c>
      <c r="F176">
        <v>174</v>
      </c>
      <c r="G176">
        <v>32</v>
      </c>
      <c r="H176">
        <v>11</v>
      </c>
      <c r="I176">
        <v>10</v>
      </c>
      <c r="J176">
        <v>11</v>
      </c>
      <c r="K176">
        <f t="shared" si="4"/>
        <v>1100690287</v>
      </c>
      <c r="L176" s="36">
        <f t="shared" si="5"/>
        <v>69</v>
      </c>
      <c r="M176" t="str">
        <f>LOOKUP(L176,Feuil1!A$2:A$35,Feuil1!B$2:B$35)</f>
        <v>Photo Ciné Club Viennois</v>
      </c>
      <c r="N176" t="str">
        <f>LOOKUP(K176,Feuil3!E$1:E$213,Feuil3!A$1:A$213)</f>
        <v>Jean-Pierre Leroy </v>
      </c>
    </row>
    <row r="177" spans="2:14" ht="15">
      <c r="B177" t="s">
        <v>528</v>
      </c>
      <c r="C177">
        <v>6</v>
      </c>
      <c r="D177">
        <v>190</v>
      </c>
      <c r="E177" t="s">
        <v>529</v>
      </c>
      <c r="F177">
        <v>174</v>
      </c>
      <c r="G177">
        <v>32</v>
      </c>
      <c r="H177">
        <v>11</v>
      </c>
      <c r="I177">
        <v>10</v>
      </c>
      <c r="J177">
        <v>11</v>
      </c>
      <c r="K177">
        <f t="shared" si="4"/>
        <v>1111310128</v>
      </c>
      <c r="L177" s="36">
        <f t="shared" si="5"/>
        <v>1131</v>
      </c>
      <c r="M177" t="str">
        <f>LOOKUP(L177,Feuil1!A$2:A$35,Feuil1!B$2:B$35)</f>
        <v>Club Photo Biviers</v>
      </c>
      <c r="N177" t="str">
        <f>LOOKUP(K177,Feuil3!E$1:E$213,Feuil3!A$1:A$213)</f>
        <v>Jacques Andre </v>
      </c>
    </row>
    <row r="178" spans="2:14" ht="15">
      <c r="B178" t="s">
        <v>530</v>
      </c>
      <c r="C178">
        <v>11</v>
      </c>
      <c r="D178">
        <v>186</v>
      </c>
      <c r="E178" t="s">
        <v>531</v>
      </c>
      <c r="F178">
        <v>174</v>
      </c>
      <c r="G178">
        <v>32</v>
      </c>
      <c r="H178">
        <v>10</v>
      </c>
      <c r="I178">
        <v>10</v>
      </c>
      <c r="J178">
        <v>12</v>
      </c>
      <c r="K178">
        <f t="shared" si="4"/>
        <v>1120750025</v>
      </c>
      <c r="L178" s="36">
        <f t="shared" si="5"/>
        <v>2075</v>
      </c>
      <c r="M178" t="str">
        <f>LOOKUP(L178,Feuil1!A$2:A$35,Feuil1!B$2:B$35)</f>
        <v>Photo Ciné Club Roannais</v>
      </c>
      <c r="N178" t="str">
        <f>LOOKUP(K178,Feuil3!E$1:E$213,Feuil3!A$1:A$213)</f>
        <v>Alain Bernard </v>
      </c>
    </row>
    <row r="179" spans="2:14" ht="15">
      <c r="B179" t="s">
        <v>532</v>
      </c>
      <c r="C179">
        <v>14</v>
      </c>
      <c r="D179">
        <v>63</v>
      </c>
      <c r="E179" t="s">
        <v>533</v>
      </c>
      <c r="F179">
        <v>174</v>
      </c>
      <c r="G179">
        <v>32</v>
      </c>
      <c r="H179">
        <v>10</v>
      </c>
      <c r="I179">
        <v>9</v>
      </c>
      <c r="J179">
        <v>13</v>
      </c>
      <c r="K179">
        <f t="shared" si="4"/>
        <v>1117540030</v>
      </c>
      <c r="L179" s="36">
        <f t="shared" si="5"/>
        <v>1754</v>
      </c>
      <c r="M179" t="str">
        <f>LOOKUP(L179,Feuil1!A$2:A$35,Feuil1!B$2:B$35)</f>
        <v>Objectif Photo St Maurice l'Exil</v>
      </c>
      <c r="N179" t="str">
        <f>LOOKUP(K179,Feuil3!E$1:E$213,Feuil3!A$1:A$213)</f>
        <v>Bernard Lecuyer </v>
      </c>
    </row>
    <row r="180" spans="2:14" ht="15">
      <c r="B180" t="s">
        <v>534</v>
      </c>
      <c r="C180">
        <v>230</v>
      </c>
      <c r="D180">
        <v>117</v>
      </c>
      <c r="E180" t="s">
        <v>535</v>
      </c>
      <c r="F180">
        <v>174</v>
      </c>
      <c r="G180">
        <v>32</v>
      </c>
      <c r="H180">
        <v>11</v>
      </c>
      <c r="I180">
        <v>9</v>
      </c>
      <c r="J180">
        <v>12</v>
      </c>
      <c r="K180">
        <f t="shared" si="4"/>
        <v>1106200042</v>
      </c>
      <c r="L180" s="36">
        <f t="shared" si="5"/>
        <v>620</v>
      </c>
      <c r="M180" t="str">
        <f>LOOKUP(L180,Feuil1!A$2:A$35,Feuil1!B$2:B$35)</f>
        <v>Objectif Image Lyon</v>
      </c>
      <c r="N180" t="str">
        <f>LOOKUP(K180,Feuil3!E$1:E$213,Feuil3!A$1:A$213)</f>
        <v>Hélène Faradji </v>
      </c>
    </row>
    <row r="181" spans="2:14" ht="15">
      <c r="B181" t="s">
        <v>536</v>
      </c>
      <c r="C181">
        <v>225</v>
      </c>
      <c r="D181">
        <v>46</v>
      </c>
      <c r="E181" t="s">
        <v>537</v>
      </c>
      <c r="F181">
        <v>174</v>
      </c>
      <c r="G181">
        <v>32</v>
      </c>
      <c r="H181">
        <v>9</v>
      </c>
      <c r="I181">
        <v>11</v>
      </c>
      <c r="J181">
        <v>12</v>
      </c>
      <c r="K181">
        <f t="shared" si="4"/>
        <v>1109760015</v>
      </c>
      <c r="L181" s="36">
        <f t="shared" si="5"/>
        <v>976</v>
      </c>
      <c r="M181" t="str">
        <f>LOOKUP(L181,Feuil1!A$2:A$35,Feuil1!B$2:B$35)</f>
        <v>Photo Club IBM Grenoble</v>
      </c>
      <c r="N181" t="str">
        <f>LOOKUP(K181,Feuil3!E$1:E$213,Feuil3!A$1:A$213)</f>
        <v>Pascale Rossi </v>
      </c>
    </row>
    <row r="182" spans="2:14" ht="15">
      <c r="B182" t="s">
        <v>538</v>
      </c>
      <c r="C182">
        <v>58</v>
      </c>
      <c r="D182">
        <v>202</v>
      </c>
      <c r="E182" t="s">
        <v>539</v>
      </c>
      <c r="F182">
        <v>174</v>
      </c>
      <c r="G182">
        <v>32</v>
      </c>
      <c r="H182">
        <v>9</v>
      </c>
      <c r="I182">
        <v>11</v>
      </c>
      <c r="J182">
        <v>12</v>
      </c>
      <c r="K182">
        <f t="shared" si="4"/>
        <v>1116980035</v>
      </c>
      <c r="L182" s="36">
        <f t="shared" si="5"/>
        <v>1698</v>
      </c>
      <c r="M182" t="str">
        <f>LOOKUP(L182,Feuil1!A$2:A$35,Feuil1!B$2:B$35)</f>
        <v>Gavot Déclic - PC Larringes</v>
      </c>
      <c r="N182" t="str">
        <f>LOOKUP(K182,Feuil3!E$1:E$213,Feuil3!A$1:A$213)</f>
        <v>Arlette Cantillon </v>
      </c>
    </row>
    <row r="183" spans="2:14" ht="15">
      <c r="B183" t="s">
        <v>540</v>
      </c>
      <c r="C183">
        <v>159</v>
      </c>
      <c r="D183">
        <v>23</v>
      </c>
      <c r="E183" t="s">
        <v>541</v>
      </c>
      <c r="F183">
        <v>174</v>
      </c>
      <c r="G183">
        <v>32</v>
      </c>
      <c r="H183">
        <v>11</v>
      </c>
      <c r="I183">
        <v>11</v>
      </c>
      <c r="J183">
        <v>10</v>
      </c>
      <c r="K183">
        <f t="shared" si="4"/>
        <v>1105530179</v>
      </c>
      <c r="L183" s="36">
        <f t="shared" si="5"/>
        <v>553</v>
      </c>
      <c r="M183" t="str">
        <f>LOOKUP(L183,Feuil1!A$2:A$35,Feuil1!B$2:B$35)</f>
        <v>Club Georges Mélies-Chambéry</v>
      </c>
      <c r="N183" t="str">
        <f>LOOKUP(K183,Feuil3!E$1:E$213,Feuil3!A$1:A$213)</f>
        <v>Michel Klein </v>
      </c>
    </row>
    <row r="184" spans="2:14" ht="15">
      <c r="B184" t="s">
        <v>542</v>
      </c>
      <c r="C184">
        <v>137</v>
      </c>
      <c r="D184">
        <v>154</v>
      </c>
      <c r="E184" t="s">
        <v>543</v>
      </c>
      <c r="F184">
        <v>174</v>
      </c>
      <c r="G184">
        <v>32</v>
      </c>
      <c r="H184">
        <v>11</v>
      </c>
      <c r="I184">
        <v>12</v>
      </c>
      <c r="J184">
        <v>9</v>
      </c>
      <c r="K184">
        <f t="shared" si="4"/>
        <v>1121100040</v>
      </c>
      <c r="L184" s="36">
        <f t="shared" si="5"/>
        <v>2110</v>
      </c>
      <c r="M184" t="str">
        <f>LOOKUP(L184,Feuil1!A$2:A$35,Feuil1!B$2:B$35)</f>
        <v>Numerica Photo Club Faverges</v>
      </c>
      <c r="N184" t="str">
        <f>LOOKUP(K184,Feuil3!E$1:E$213,Feuil3!A$1:A$213)</f>
        <v>Lisa Pouzet </v>
      </c>
    </row>
    <row r="185" spans="2:14" ht="15">
      <c r="B185" t="s">
        <v>544</v>
      </c>
      <c r="C185">
        <v>105</v>
      </c>
      <c r="D185">
        <v>61</v>
      </c>
      <c r="E185" t="s">
        <v>545</v>
      </c>
      <c r="F185">
        <v>174</v>
      </c>
      <c r="G185">
        <v>32</v>
      </c>
      <c r="H185">
        <v>11</v>
      </c>
      <c r="I185">
        <v>10</v>
      </c>
      <c r="J185">
        <v>11</v>
      </c>
      <c r="K185">
        <f t="shared" si="4"/>
        <v>1117540039</v>
      </c>
      <c r="L185" s="36">
        <f t="shared" si="5"/>
        <v>1754</v>
      </c>
      <c r="M185" t="str">
        <f>LOOKUP(L185,Feuil1!A$2:A$35,Feuil1!B$2:B$35)</f>
        <v>Objectif Photo St Maurice l'Exil</v>
      </c>
      <c r="N185" t="str">
        <f>LOOKUP(K185,Feuil3!E$1:E$213,Feuil3!A$1:A$213)</f>
        <v>Muriel Dutrieux </v>
      </c>
    </row>
    <row r="186" spans="2:14" ht="15">
      <c r="B186" t="s">
        <v>546</v>
      </c>
      <c r="C186">
        <v>98</v>
      </c>
      <c r="D186">
        <v>52</v>
      </c>
      <c r="E186" t="s">
        <v>547</v>
      </c>
      <c r="F186">
        <v>174</v>
      </c>
      <c r="G186">
        <v>32</v>
      </c>
      <c r="H186">
        <v>12</v>
      </c>
      <c r="I186">
        <v>11</v>
      </c>
      <c r="J186">
        <v>9</v>
      </c>
      <c r="K186">
        <f t="shared" si="4"/>
        <v>1121840009</v>
      </c>
      <c r="L186" s="36">
        <f t="shared" si="5"/>
        <v>2184</v>
      </c>
      <c r="M186" t="str">
        <f>LOOKUP(L186,Feuil1!A$2:A$35,Feuil1!B$2:B$35)</f>
        <v>JPEG Photo Club St Martin Bellevue</v>
      </c>
      <c r="N186" t="str">
        <f>LOOKUP(K186,Feuil3!E$1:E$213,Feuil3!A$1:A$213)</f>
        <v>Michèle Lisa </v>
      </c>
    </row>
    <row r="187" spans="2:14" ht="15">
      <c r="B187" t="s">
        <v>548</v>
      </c>
      <c r="C187">
        <v>109</v>
      </c>
      <c r="D187">
        <v>111</v>
      </c>
      <c r="E187" t="s">
        <v>549</v>
      </c>
      <c r="F187">
        <v>174</v>
      </c>
      <c r="G187">
        <v>32</v>
      </c>
      <c r="H187">
        <v>9</v>
      </c>
      <c r="I187">
        <v>11</v>
      </c>
      <c r="J187">
        <v>12</v>
      </c>
      <c r="K187">
        <f t="shared" si="4"/>
        <v>1116980038</v>
      </c>
      <c r="L187" s="36">
        <f t="shared" si="5"/>
        <v>1698</v>
      </c>
      <c r="M187" t="str">
        <f>LOOKUP(L187,Feuil1!A$2:A$35,Feuil1!B$2:B$35)</f>
        <v>Gavot Déclic - PC Larringes</v>
      </c>
      <c r="N187" t="str">
        <f>LOOKUP(K187,Feuil3!E$1:E$213,Feuil3!A$1:A$213)</f>
        <v>Lydie Berthet </v>
      </c>
    </row>
    <row r="188" spans="2:14" ht="15">
      <c r="B188" t="s">
        <v>550</v>
      </c>
      <c r="C188">
        <v>74</v>
      </c>
      <c r="D188">
        <v>197</v>
      </c>
      <c r="E188" t="s">
        <v>551</v>
      </c>
      <c r="F188">
        <v>174</v>
      </c>
      <c r="G188">
        <v>32</v>
      </c>
      <c r="H188">
        <v>11</v>
      </c>
      <c r="I188">
        <v>10</v>
      </c>
      <c r="J188">
        <v>11</v>
      </c>
      <c r="K188">
        <f t="shared" si="4"/>
        <v>1119490011</v>
      </c>
      <c r="L188" s="36">
        <f t="shared" si="5"/>
        <v>1949</v>
      </c>
      <c r="M188" t="str">
        <f>LOOKUP(L188,Feuil1!A$2:A$35,Feuil1!B$2:B$35)</f>
        <v>Photo Club Chasseurs d' Images Valence</v>
      </c>
      <c r="N188" t="str">
        <f>LOOKUP(K188,Feuil3!E$1:E$213,Feuil3!A$1:A$213)</f>
        <v>Jean Luc Perey </v>
      </c>
    </row>
    <row r="189" spans="2:14" ht="15">
      <c r="B189" t="s">
        <v>552</v>
      </c>
      <c r="C189">
        <v>195</v>
      </c>
      <c r="D189">
        <v>174</v>
      </c>
      <c r="E189" t="s">
        <v>553</v>
      </c>
      <c r="F189">
        <v>174</v>
      </c>
      <c r="G189">
        <v>32</v>
      </c>
      <c r="H189">
        <v>11</v>
      </c>
      <c r="I189">
        <v>12</v>
      </c>
      <c r="J189">
        <v>9</v>
      </c>
      <c r="K189">
        <f t="shared" si="4"/>
        <v>1122150013</v>
      </c>
      <c r="L189" s="36">
        <f t="shared" si="5"/>
        <v>2215</v>
      </c>
      <c r="M189" t="str">
        <f>LOOKUP(L189,Feuil1!A$2:A$35,Feuil1!B$2:B$35)</f>
        <v>Numericus Focus Club Photo de la Vallée de l'Arve</v>
      </c>
      <c r="N189" t="str">
        <f>LOOKUP(K189,Feuil3!E$1:E$213,Feuil3!A$1:A$213)</f>
        <v>Sylviane Burgunder </v>
      </c>
    </row>
    <row r="190" spans="2:14" ht="15">
      <c r="B190" t="s">
        <v>554</v>
      </c>
      <c r="C190">
        <v>88</v>
      </c>
      <c r="D190">
        <v>38</v>
      </c>
      <c r="E190" t="s">
        <v>555</v>
      </c>
      <c r="F190">
        <v>174</v>
      </c>
      <c r="G190">
        <v>32</v>
      </c>
      <c r="H190">
        <v>10</v>
      </c>
      <c r="I190">
        <v>10</v>
      </c>
      <c r="J190">
        <v>12</v>
      </c>
      <c r="K190">
        <f t="shared" si="4"/>
        <v>1114030177</v>
      </c>
      <c r="L190" s="36">
        <f t="shared" si="5"/>
        <v>1403</v>
      </c>
      <c r="M190" t="str">
        <f>LOOKUP(L190,Feuil1!A$2:A$35,Feuil1!B$2:B$35)</f>
        <v>Club Photo Morestel</v>
      </c>
      <c r="N190" t="str">
        <f>LOOKUP(K190,Feuil3!E$1:E$213,Feuil3!A$1:A$213)</f>
        <v>Jean Pierre Goethals </v>
      </c>
    </row>
    <row r="191" spans="2:14" ht="15">
      <c r="B191" t="s">
        <v>556</v>
      </c>
      <c r="C191">
        <v>208</v>
      </c>
      <c r="D191">
        <v>116</v>
      </c>
      <c r="E191" t="s">
        <v>557</v>
      </c>
      <c r="F191">
        <v>189</v>
      </c>
      <c r="G191">
        <v>31</v>
      </c>
      <c r="H191">
        <v>10</v>
      </c>
      <c r="I191">
        <v>9</v>
      </c>
      <c r="J191">
        <v>12</v>
      </c>
      <c r="K191">
        <f t="shared" si="4"/>
        <v>1121840003</v>
      </c>
      <c r="L191" s="36">
        <f t="shared" si="5"/>
        <v>2184</v>
      </c>
      <c r="M191" t="str">
        <f>LOOKUP(L191,Feuil1!A$2:A$35,Feuil1!B$2:B$35)</f>
        <v>JPEG Photo Club St Martin Bellevue</v>
      </c>
      <c r="N191" t="str">
        <f>LOOKUP(K191,Feuil3!E$1:E$213,Feuil3!A$1:A$213)</f>
        <v>Jean-Claude Magnier </v>
      </c>
    </row>
    <row r="192" spans="2:14" ht="15">
      <c r="B192" t="s">
        <v>558</v>
      </c>
      <c r="C192">
        <v>19</v>
      </c>
      <c r="D192">
        <v>42</v>
      </c>
      <c r="E192" t="s">
        <v>559</v>
      </c>
      <c r="F192">
        <v>189</v>
      </c>
      <c r="G192">
        <v>31</v>
      </c>
      <c r="H192">
        <v>11</v>
      </c>
      <c r="I192">
        <v>10</v>
      </c>
      <c r="J192">
        <v>10</v>
      </c>
      <c r="K192">
        <f t="shared" si="4"/>
        <v>1111310159</v>
      </c>
      <c r="L192" s="36">
        <f t="shared" si="5"/>
        <v>1131</v>
      </c>
      <c r="M192" t="str">
        <f>LOOKUP(L192,Feuil1!A$2:A$35,Feuil1!B$2:B$35)</f>
        <v>Club Photo Biviers</v>
      </c>
      <c r="N192" t="str">
        <f>LOOKUP(K192,Feuil3!E$1:E$213,Feuil3!A$1:A$213)</f>
        <v>Jovelin Catherine </v>
      </c>
    </row>
    <row r="193" spans="2:14" ht="15">
      <c r="B193" t="s">
        <v>560</v>
      </c>
      <c r="C193">
        <v>190</v>
      </c>
      <c r="D193">
        <v>165</v>
      </c>
      <c r="E193" t="s">
        <v>561</v>
      </c>
      <c r="F193">
        <v>189</v>
      </c>
      <c r="G193">
        <v>31</v>
      </c>
      <c r="H193">
        <v>11</v>
      </c>
      <c r="I193">
        <v>10</v>
      </c>
      <c r="J193">
        <v>10</v>
      </c>
      <c r="K193">
        <f t="shared" si="4"/>
        <v>1114030174</v>
      </c>
      <c r="L193" s="36">
        <f t="shared" si="5"/>
        <v>1403</v>
      </c>
      <c r="M193" t="str">
        <f>LOOKUP(L193,Feuil1!A$2:A$35,Feuil1!B$2:B$35)</f>
        <v>Club Photo Morestel</v>
      </c>
      <c r="N193" t="str">
        <f>LOOKUP(K193,Feuil3!E$1:E$213,Feuil3!A$1:A$213)</f>
        <v>Laurent Mathieu </v>
      </c>
    </row>
    <row r="194" spans="2:14" ht="15">
      <c r="B194" t="s">
        <v>562</v>
      </c>
      <c r="C194">
        <v>108</v>
      </c>
      <c r="D194">
        <v>182</v>
      </c>
      <c r="E194" t="s">
        <v>563</v>
      </c>
      <c r="F194">
        <v>189</v>
      </c>
      <c r="G194">
        <v>31</v>
      </c>
      <c r="H194">
        <v>9</v>
      </c>
      <c r="I194">
        <v>11</v>
      </c>
      <c r="J194">
        <v>11</v>
      </c>
      <c r="K194">
        <f t="shared" si="4"/>
        <v>1122550002</v>
      </c>
      <c r="L194" s="36">
        <f t="shared" si="5"/>
        <v>2255</v>
      </c>
      <c r="M194" t="str">
        <f>LOOKUP(L194,Feuil1!A$2:A$35,Feuil1!B$2:B$35)</f>
        <v>Verp'Images</v>
      </c>
      <c r="N194" t="str">
        <f>LOOKUP(K194,Feuil3!E$1:E$213,Feuil3!A$1:A$213)</f>
        <v>Monique Godard </v>
      </c>
    </row>
    <row r="195" spans="2:14" ht="15">
      <c r="B195" t="s">
        <v>564</v>
      </c>
      <c r="C195">
        <v>41</v>
      </c>
      <c r="D195">
        <v>115</v>
      </c>
      <c r="E195" t="s">
        <v>565</v>
      </c>
      <c r="F195">
        <v>189</v>
      </c>
      <c r="G195">
        <v>31</v>
      </c>
      <c r="H195">
        <v>11</v>
      </c>
      <c r="I195">
        <v>10</v>
      </c>
      <c r="J195">
        <v>10</v>
      </c>
      <c r="K195">
        <f t="shared" si="4"/>
        <v>1111310147</v>
      </c>
      <c r="L195" s="36">
        <f t="shared" si="5"/>
        <v>1131</v>
      </c>
      <c r="M195" t="str">
        <f>LOOKUP(L195,Feuil1!A$2:A$35,Feuil1!B$2:B$35)</f>
        <v>Club Photo Biviers</v>
      </c>
      <c r="N195" t="str">
        <f>LOOKUP(K195,Feuil3!E$1:E$213,Feuil3!A$1:A$213)</f>
        <v>Philippe Viviant </v>
      </c>
    </row>
    <row r="196" spans="2:14" ht="15">
      <c r="B196" t="s">
        <v>566</v>
      </c>
      <c r="C196">
        <v>10</v>
      </c>
      <c r="D196">
        <v>88</v>
      </c>
      <c r="E196" t="s">
        <v>567</v>
      </c>
      <c r="F196">
        <v>194</v>
      </c>
      <c r="G196">
        <v>30</v>
      </c>
      <c r="H196">
        <v>10</v>
      </c>
      <c r="I196">
        <v>9</v>
      </c>
      <c r="J196">
        <v>11</v>
      </c>
      <c r="K196">
        <f aca="true" t="shared" si="6" ref="K196:K215">VALUE(LEFT(RIGHT(B196,12),10))</f>
        <v>1111310119</v>
      </c>
      <c r="L196" s="36">
        <f aca="true" t="shared" si="7" ref="L196:L215">VALUE(RIGHT(LEFT(K196,6),4))</f>
        <v>1131</v>
      </c>
      <c r="M196" t="str">
        <f>LOOKUP(L196,Feuil1!A$2:A$35,Feuil1!B$2:B$35)</f>
        <v>Club Photo Biviers</v>
      </c>
      <c r="N196" t="str">
        <f>LOOKUP(K196,Feuil3!E$1:E$213,Feuil3!A$1:A$213)</f>
        <v>Tristan Vandenberghe </v>
      </c>
    </row>
    <row r="197" spans="2:14" ht="15">
      <c r="B197" t="s">
        <v>568</v>
      </c>
      <c r="C197">
        <v>135</v>
      </c>
      <c r="D197">
        <v>90</v>
      </c>
      <c r="E197" t="s">
        <v>569</v>
      </c>
      <c r="F197">
        <v>194</v>
      </c>
      <c r="G197">
        <v>30</v>
      </c>
      <c r="H197">
        <v>10</v>
      </c>
      <c r="I197">
        <v>10</v>
      </c>
      <c r="J197">
        <v>10</v>
      </c>
      <c r="K197">
        <f t="shared" si="6"/>
        <v>1118930009</v>
      </c>
      <c r="L197" s="36">
        <f t="shared" si="7"/>
        <v>1893</v>
      </c>
      <c r="M197" t="str">
        <f>LOOKUP(L197,Feuil1!A$2:A$35,Feuil1!B$2:B$35)</f>
        <v>Club Photo St André de Corcy</v>
      </c>
      <c r="N197" t="str">
        <f>LOOKUP(K197,Feuil3!E$1:E$213,Feuil3!A$1:A$213)</f>
        <v>Jean-Charles Galindo </v>
      </c>
    </row>
    <row r="198" spans="2:14" ht="15">
      <c r="B198" t="s">
        <v>570</v>
      </c>
      <c r="C198">
        <v>148</v>
      </c>
      <c r="D198">
        <v>34</v>
      </c>
      <c r="E198" t="s">
        <v>571</v>
      </c>
      <c r="F198">
        <v>194</v>
      </c>
      <c r="G198">
        <v>30</v>
      </c>
      <c r="H198">
        <v>9</v>
      </c>
      <c r="I198">
        <v>11</v>
      </c>
      <c r="J198">
        <v>10</v>
      </c>
      <c r="K198">
        <f t="shared" si="6"/>
        <v>1117540021</v>
      </c>
      <c r="L198" s="36">
        <f t="shared" si="7"/>
        <v>1754</v>
      </c>
      <c r="M198" t="str">
        <f>LOOKUP(L198,Feuil1!A$2:A$35,Feuil1!B$2:B$35)</f>
        <v>Objectif Photo St Maurice l'Exil</v>
      </c>
      <c r="N198" t="str">
        <f>LOOKUP(K198,Feuil3!E$1:E$213,Feuil3!A$1:A$213)</f>
        <v>François Rossat </v>
      </c>
    </row>
    <row r="199" spans="2:14" ht="15">
      <c r="B199" t="s">
        <v>572</v>
      </c>
      <c r="C199">
        <v>124</v>
      </c>
      <c r="D199">
        <v>125</v>
      </c>
      <c r="E199" t="s">
        <v>573</v>
      </c>
      <c r="F199">
        <v>194</v>
      </c>
      <c r="G199">
        <v>30</v>
      </c>
      <c r="H199">
        <v>12</v>
      </c>
      <c r="I199">
        <v>9</v>
      </c>
      <c r="J199">
        <v>9</v>
      </c>
      <c r="K199">
        <f t="shared" si="6"/>
        <v>1114030183</v>
      </c>
      <c r="L199" s="36">
        <f t="shared" si="7"/>
        <v>1403</v>
      </c>
      <c r="M199" t="str">
        <f>LOOKUP(L199,Feuil1!A$2:A$35,Feuil1!B$2:B$35)</f>
        <v>Club Photo Morestel</v>
      </c>
      <c r="N199" t="str">
        <f>LOOKUP(K199,Feuil3!E$1:E$213,Feuil3!A$1:A$213)</f>
        <v>Jacques Chabanne </v>
      </c>
    </row>
    <row r="200" spans="2:14" ht="15">
      <c r="B200" t="s">
        <v>574</v>
      </c>
      <c r="C200">
        <v>123</v>
      </c>
      <c r="D200">
        <v>49</v>
      </c>
      <c r="E200" t="s">
        <v>575</v>
      </c>
      <c r="F200">
        <v>194</v>
      </c>
      <c r="G200">
        <v>30</v>
      </c>
      <c r="H200">
        <v>11</v>
      </c>
      <c r="I200">
        <v>9</v>
      </c>
      <c r="J200">
        <v>10</v>
      </c>
      <c r="K200">
        <f t="shared" si="6"/>
        <v>1121840006</v>
      </c>
      <c r="L200" s="36">
        <f t="shared" si="7"/>
        <v>2184</v>
      </c>
      <c r="M200" t="str">
        <f>LOOKUP(L200,Feuil1!A$2:A$35,Feuil1!B$2:B$35)</f>
        <v>JPEG Photo Club St Martin Bellevue</v>
      </c>
      <c r="N200" t="str">
        <f>LOOKUP(K200,Feuil3!E$1:E$213,Feuil3!A$1:A$213)</f>
        <v>Gérard Liégeois </v>
      </c>
    </row>
    <row r="201" spans="2:14" ht="15">
      <c r="B201" t="s">
        <v>576</v>
      </c>
      <c r="C201">
        <v>155</v>
      </c>
      <c r="D201">
        <v>201</v>
      </c>
      <c r="E201" t="s">
        <v>577</v>
      </c>
      <c r="F201">
        <v>194</v>
      </c>
      <c r="G201">
        <v>30</v>
      </c>
      <c r="H201">
        <v>9</v>
      </c>
      <c r="I201">
        <v>11</v>
      </c>
      <c r="J201">
        <v>10</v>
      </c>
      <c r="K201">
        <f t="shared" si="6"/>
        <v>1122550004</v>
      </c>
      <c r="L201" s="36">
        <f t="shared" si="7"/>
        <v>2255</v>
      </c>
      <c r="M201" t="str">
        <f>LOOKUP(L201,Feuil1!A$2:A$35,Feuil1!B$2:B$35)</f>
        <v>Verp'Images</v>
      </c>
      <c r="N201" t="str">
        <f>LOOKUP(K201,Feuil3!E$1:E$213,Feuil3!A$1:A$213)</f>
        <v>Michel Linage </v>
      </c>
    </row>
    <row r="202" spans="2:14" ht="15">
      <c r="B202" t="s">
        <v>578</v>
      </c>
      <c r="C202">
        <v>240</v>
      </c>
      <c r="D202">
        <v>173</v>
      </c>
      <c r="E202" t="s">
        <v>579</v>
      </c>
      <c r="F202">
        <v>194</v>
      </c>
      <c r="G202">
        <v>30</v>
      </c>
      <c r="H202">
        <v>10</v>
      </c>
      <c r="I202">
        <v>11</v>
      </c>
      <c r="J202">
        <v>9</v>
      </c>
      <c r="K202">
        <f t="shared" si="6"/>
        <v>1111310149</v>
      </c>
      <c r="L202" s="36">
        <f t="shared" si="7"/>
        <v>1131</v>
      </c>
      <c r="M202" t="str">
        <f>LOOKUP(L202,Feuil1!A$2:A$35,Feuil1!B$2:B$35)</f>
        <v>Club Photo Biviers</v>
      </c>
      <c r="N202" t="str">
        <f>LOOKUP(K202,Feuil3!E$1:E$213,Feuil3!A$1:A$213)</f>
        <v>Michel Neuwirth </v>
      </c>
    </row>
    <row r="203" spans="2:14" ht="15">
      <c r="B203" t="s">
        <v>580</v>
      </c>
      <c r="C203">
        <v>30</v>
      </c>
      <c r="D203">
        <v>101</v>
      </c>
      <c r="E203" t="s">
        <v>581</v>
      </c>
      <c r="F203">
        <v>194</v>
      </c>
      <c r="G203">
        <v>30</v>
      </c>
      <c r="H203">
        <v>12</v>
      </c>
      <c r="I203">
        <v>11</v>
      </c>
      <c r="J203">
        <v>7</v>
      </c>
      <c r="K203">
        <f t="shared" si="6"/>
        <v>1111310071</v>
      </c>
      <c r="L203" s="36">
        <f t="shared" si="7"/>
        <v>1131</v>
      </c>
      <c r="M203" t="str">
        <f>LOOKUP(L203,Feuil1!A$2:A$35,Feuil1!B$2:B$35)</f>
        <v>Club Photo Biviers</v>
      </c>
      <c r="N203" t="str">
        <f>LOOKUP(K203,Feuil3!E$1:E$213,Feuil3!A$1:A$213)</f>
        <v>Eric Lefebvre </v>
      </c>
    </row>
    <row r="204" spans="2:14" ht="15">
      <c r="B204" t="s">
        <v>582</v>
      </c>
      <c r="C204">
        <v>2</v>
      </c>
      <c r="D204">
        <v>60</v>
      </c>
      <c r="E204" t="s">
        <v>583</v>
      </c>
      <c r="F204">
        <v>202</v>
      </c>
      <c r="G204">
        <v>29</v>
      </c>
      <c r="H204">
        <v>11</v>
      </c>
      <c r="I204">
        <v>10</v>
      </c>
      <c r="J204">
        <v>8</v>
      </c>
      <c r="K204">
        <f t="shared" si="6"/>
        <v>1117540027</v>
      </c>
      <c r="L204" s="36">
        <f t="shared" si="7"/>
        <v>1754</v>
      </c>
      <c r="M204" t="str">
        <f>LOOKUP(L204,Feuil1!A$2:A$35,Feuil1!B$2:B$35)</f>
        <v>Objectif Photo St Maurice l'Exil</v>
      </c>
      <c r="N204" t="str">
        <f>LOOKUP(K204,Feuil3!E$1:E$213,Feuil3!A$1:A$213)</f>
        <v>Jean-François Bouillet </v>
      </c>
    </row>
    <row r="205" spans="2:14" ht="15">
      <c r="B205" t="s">
        <v>584</v>
      </c>
      <c r="C205">
        <v>154</v>
      </c>
      <c r="D205">
        <v>33</v>
      </c>
      <c r="E205" t="s">
        <v>183</v>
      </c>
      <c r="F205">
        <v>202</v>
      </c>
      <c r="G205">
        <v>29</v>
      </c>
      <c r="H205">
        <v>12</v>
      </c>
      <c r="I205">
        <v>8</v>
      </c>
      <c r="J205">
        <v>9</v>
      </c>
      <c r="K205">
        <f t="shared" si="6"/>
        <v>1119490024</v>
      </c>
      <c r="L205" s="36">
        <f t="shared" si="7"/>
        <v>1949</v>
      </c>
      <c r="M205" t="str">
        <f>LOOKUP(L205,Feuil1!A$2:A$35,Feuil1!B$2:B$35)</f>
        <v>Photo Club Chasseurs d' Images Valence</v>
      </c>
      <c r="N205" t="str">
        <f>LOOKUP(K205,Feuil3!E$1:E$213,Feuil3!A$1:A$213)</f>
        <v>Nicolas Morcillo </v>
      </c>
    </row>
    <row r="206" spans="2:14" ht="15">
      <c r="B206" t="s">
        <v>585</v>
      </c>
      <c r="C206">
        <v>147</v>
      </c>
      <c r="D206">
        <v>79</v>
      </c>
      <c r="E206" t="s">
        <v>586</v>
      </c>
      <c r="F206">
        <v>202</v>
      </c>
      <c r="G206">
        <v>29</v>
      </c>
      <c r="H206">
        <v>9</v>
      </c>
      <c r="I206">
        <v>9</v>
      </c>
      <c r="J206">
        <v>11</v>
      </c>
      <c r="K206">
        <f t="shared" si="6"/>
        <v>1121100039</v>
      </c>
      <c r="L206" s="36">
        <f t="shared" si="7"/>
        <v>2110</v>
      </c>
      <c r="M206" t="str">
        <f>LOOKUP(L206,Feuil1!A$2:A$35,Feuil1!B$2:B$35)</f>
        <v>Numerica Photo Club Faverges</v>
      </c>
      <c r="N206" t="str">
        <f>LOOKUP(K206,Feuil3!E$1:E$213,Feuil3!A$1:A$213)</f>
        <v>Fréderic Bessonnet </v>
      </c>
    </row>
    <row r="207" spans="2:14" ht="15">
      <c r="B207" t="s">
        <v>587</v>
      </c>
      <c r="C207">
        <v>179</v>
      </c>
      <c r="D207">
        <v>68</v>
      </c>
      <c r="E207" t="s">
        <v>588</v>
      </c>
      <c r="F207">
        <v>202</v>
      </c>
      <c r="G207">
        <v>29</v>
      </c>
      <c r="H207">
        <v>12</v>
      </c>
      <c r="I207">
        <v>10</v>
      </c>
      <c r="J207">
        <v>7</v>
      </c>
      <c r="K207">
        <f t="shared" si="6"/>
        <v>1106200027</v>
      </c>
      <c r="L207" s="36">
        <f t="shared" si="7"/>
        <v>620</v>
      </c>
      <c r="M207" t="str">
        <f>LOOKUP(L207,Feuil1!A$2:A$35,Feuil1!B$2:B$35)</f>
        <v>Objectif Image Lyon</v>
      </c>
      <c r="N207" t="str">
        <f>LOOKUP(K207,Feuil3!E$1:E$213,Feuil3!A$1:A$213)</f>
        <v>Michèle Ogier-Caubet </v>
      </c>
    </row>
    <row r="208" spans="2:14" ht="15">
      <c r="B208" t="s">
        <v>589</v>
      </c>
      <c r="C208">
        <v>15</v>
      </c>
      <c r="D208">
        <v>204</v>
      </c>
      <c r="E208" t="s">
        <v>272</v>
      </c>
      <c r="F208">
        <v>202</v>
      </c>
      <c r="G208">
        <v>29</v>
      </c>
      <c r="H208">
        <v>10</v>
      </c>
      <c r="I208">
        <v>11</v>
      </c>
      <c r="J208">
        <v>8</v>
      </c>
      <c r="K208">
        <f t="shared" si="6"/>
        <v>1117070011</v>
      </c>
      <c r="L208" s="36">
        <f t="shared" si="7"/>
        <v>1707</v>
      </c>
      <c r="M208" t="str">
        <f>LOOKUP(L208,Feuil1!A$2:A$35,Feuil1!B$2:B$35)</f>
        <v>ATSCAF Rhône Photo - Lyon</v>
      </c>
      <c r="N208" t="str">
        <f>LOOKUP(K208,Feuil3!E$1:E$213,Feuil3!A$1:A$213)</f>
        <v>Jacques Decoeur </v>
      </c>
    </row>
    <row r="209" spans="2:14" ht="15">
      <c r="B209" t="s">
        <v>590</v>
      </c>
      <c r="C209">
        <v>182</v>
      </c>
      <c r="D209">
        <v>100</v>
      </c>
      <c r="E209" t="s">
        <v>591</v>
      </c>
      <c r="F209">
        <v>202</v>
      </c>
      <c r="G209">
        <v>29</v>
      </c>
      <c r="H209">
        <v>10</v>
      </c>
      <c r="I209">
        <v>11</v>
      </c>
      <c r="J209">
        <v>8</v>
      </c>
      <c r="K209">
        <f t="shared" si="6"/>
        <v>1120750026</v>
      </c>
      <c r="L209" s="36">
        <f t="shared" si="7"/>
        <v>2075</v>
      </c>
      <c r="M209" t="str">
        <f>LOOKUP(L209,Feuil1!A$2:A$35,Feuil1!B$2:B$35)</f>
        <v>Photo Ciné Club Roannais</v>
      </c>
      <c r="N209" t="str">
        <f>LOOKUP(K209,Feuil3!E$1:E$213,Feuil3!A$1:A$213)</f>
        <v>Luigi De Paolis </v>
      </c>
    </row>
    <row r="210" spans="2:14" ht="15">
      <c r="B210" t="s">
        <v>592</v>
      </c>
      <c r="C210">
        <v>54</v>
      </c>
      <c r="D210">
        <v>137</v>
      </c>
      <c r="E210" t="s">
        <v>593</v>
      </c>
      <c r="F210">
        <v>202</v>
      </c>
      <c r="G210">
        <v>29</v>
      </c>
      <c r="H210">
        <v>10</v>
      </c>
      <c r="I210">
        <v>10</v>
      </c>
      <c r="J210">
        <v>9</v>
      </c>
      <c r="K210">
        <f t="shared" si="6"/>
        <v>1119490001</v>
      </c>
      <c r="L210" s="36">
        <f t="shared" si="7"/>
        <v>1949</v>
      </c>
      <c r="M210" t="str">
        <f>LOOKUP(L210,Feuil1!A$2:A$35,Feuil1!B$2:B$35)</f>
        <v>Photo Club Chasseurs d' Images Valence</v>
      </c>
      <c r="N210" t="str">
        <f>LOOKUP(K210,Feuil3!E$1:E$213,Feuil3!A$1:A$213)</f>
        <v>Gérard Jouve </v>
      </c>
    </row>
    <row r="211" spans="2:14" ht="15">
      <c r="B211" t="s">
        <v>594</v>
      </c>
      <c r="C211">
        <v>188</v>
      </c>
      <c r="D211">
        <v>183</v>
      </c>
      <c r="E211" t="s">
        <v>595</v>
      </c>
      <c r="F211">
        <v>202</v>
      </c>
      <c r="G211">
        <v>29</v>
      </c>
      <c r="H211">
        <v>10</v>
      </c>
      <c r="I211">
        <v>10</v>
      </c>
      <c r="J211">
        <v>9</v>
      </c>
      <c r="K211">
        <f t="shared" si="6"/>
        <v>1108830173</v>
      </c>
      <c r="L211" s="36">
        <f t="shared" si="7"/>
        <v>883</v>
      </c>
      <c r="M211" t="str">
        <f>LOOKUP(L211,Feuil1!A$2:A$35,Feuil1!B$2:B$35)</f>
        <v>Photo Club de Bourgoin-Jallieu</v>
      </c>
      <c r="N211" t="str">
        <f>LOOKUP(K211,Feuil3!E$1:E$213,Feuil3!A$1:A$213)</f>
        <v>Marie-Claire Menneron </v>
      </c>
    </row>
    <row r="212" spans="2:14" ht="15">
      <c r="B212" t="s">
        <v>596</v>
      </c>
      <c r="C212">
        <v>161</v>
      </c>
      <c r="D212">
        <v>17</v>
      </c>
      <c r="E212" t="s">
        <v>597</v>
      </c>
      <c r="F212">
        <v>202</v>
      </c>
      <c r="G212">
        <v>29</v>
      </c>
      <c r="H212">
        <v>11</v>
      </c>
      <c r="I212">
        <v>11</v>
      </c>
      <c r="J212">
        <v>7</v>
      </c>
      <c r="K212">
        <f t="shared" si="6"/>
        <v>1117540037</v>
      </c>
      <c r="L212" s="36">
        <f t="shared" si="7"/>
        <v>1754</v>
      </c>
      <c r="M212" t="str">
        <f>LOOKUP(L212,Feuil1!A$2:A$35,Feuil1!B$2:B$35)</f>
        <v>Objectif Photo St Maurice l'Exil</v>
      </c>
      <c r="N212" t="str">
        <f>LOOKUP(K212,Feuil3!E$1:E$213,Feuil3!A$1:A$213)</f>
        <v>Fabienne Dufêtre </v>
      </c>
    </row>
    <row r="213" spans="2:14" ht="15">
      <c r="B213" t="s">
        <v>598</v>
      </c>
      <c r="C213">
        <v>33</v>
      </c>
      <c r="D213">
        <v>22</v>
      </c>
      <c r="E213" t="s">
        <v>599</v>
      </c>
      <c r="F213">
        <v>211</v>
      </c>
      <c r="G213">
        <v>28</v>
      </c>
      <c r="H213">
        <v>8</v>
      </c>
      <c r="I213">
        <v>11</v>
      </c>
      <c r="J213">
        <v>9</v>
      </c>
      <c r="K213">
        <f t="shared" si="6"/>
        <v>1106200038</v>
      </c>
      <c r="L213" s="36">
        <f t="shared" si="7"/>
        <v>620</v>
      </c>
      <c r="M213" t="str">
        <f>LOOKUP(L213,Feuil1!A$2:A$35,Feuil1!B$2:B$35)</f>
        <v>Objectif Image Lyon</v>
      </c>
      <c r="N213" t="str">
        <f>LOOKUP(K213,Feuil3!E$1:E$213,Feuil3!A$1:A$213)</f>
        <v>Fleury Chevallier </v>
      </c>
    </row>
    <row r="214" spans="2:14" ht="15">
      <c r="B214" t="s">
        <v>600</v>
      </c>
      <c r="C214">
        <v>206</v>
      </c>
      <c r="D214">
        <v>175</v>
      </c>
      <c r="E214" t="s">
        <v>601</v>
      </c>
      <c r="F214">
        <v>212</v>
      </c>
      <c r="G214">
        <v>26</v>
      </c>
      <c r="H214">
        <v>10</v>
      </c>
      <c r="I214">
        <v>9</v>
      </c>
      <c r="J214">
        <v>7</v>
      </c>
      <c r="K214">
        <f t="shared" si="6"/>
        <v>1115089001</v>
      </c>
      <c r="L214" s="36">
        <f t="shared" si="7"/>
        <v>1508</v>
      </c>
      <c r="M214" t="str">
        <f>LOOKUP(L214,Feuil1!A$2:A$35,Feuil1!B$2:B$35)</f>
        <v>Atelier Photo 360</v>
      </c>
      <c r="N214" t="str">
        <f>LOOKUP(K214,Feuil3!E$1:E$213,Feuil3!A$1:A$213)</f>
        <v>Géraldine Lorin </v>
      </c>
    </row>
    <row r="215" spans="2:14" ht="15">
      <c r="B215" t="s">
        <v>602</v>
      </c>
      <c r="C215">
        <v>212</v>
      </c>
      <c r="D215">
        <v>210</v>
      </c>
      <c r="E215" t="s">
        <v>603</v>
      </c>
      <c r="F215">
        <v>212</v>
      </c>
      <c r="G215">
        <v>26</v>
      </c>
      <c r="H215">
        <v>10</v>
      </c>
      <c r="I215">
        <v>8</v>
      </c>
      <c r="J215">
        <v>8</v>
      </c>
      <c r="K215">
        <f t="shared" si="6"/>
        <v>1106200048</v>
      </c>
      <c r="L215" s="36">
        <f t="shared" si="7"/>
        <v>620</v>
      </c>
      <c r="M215" t="str">
        <f>LOOKUP(L215,Feuil1!A$2:A$35,Feuil1!B$2:B$35)</f>
        <v>Objectif Image Lyon</v>
      </c>
      <c r="N215" t="str">
        <f>LOOKUP(K215,Feuil3!E$1:E$213,Feuil3!A$1:A$213)</f>
        <v>Fabrice Joly 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8.00390625" style="35" bestFit="1" customWidth="1"/>
    <col min="2" max="2" width="46.140625" style="0" bestFit="1" customWidth="1"/>
    <col min="3" max="3" width="27.00390625" style="0" bestFit="1" customWidth="1"/>
    <col min="4" max="4" width="31.8515625" style="0" bestFit="1" customWidth="1"/>
    <col min="5" max="5" width="11.140625" style="0" bestFit="1" customWidth="1"/>
    <col min="6" max="6" width="27.7109375" style="0" bestFit="1" customWidth="1"/>
    <col min="7" max="7" width="11.421875" style="0" bestFit="1" customWidth="1"/>
    <col min="8" max="8" width="36.140625" style="0" bestFit="1" customWidth="1"/>
    <col min="9" max="9" width="44.140625" style="0" bestFit="1" customWidth="1"/>
    <col min="10" max="10" width="14.00390625" style="0" bestFit="1" customWidth="1"/>
    <col min="11" max="11" width="13.421875" style="0" bestFit="1" customWidth="1"/>
  </cols>
  <sheetData>
    <row r="1" spans="1:10" ht="15">
      <c r="A1" s="35" t="s">
        <v>780</v>
      </c>
      <c r="B1" t="s">
        <v>604</v>
      </c>
      <c r="C1" t="s">
        <v>605</v>
      </c>
      <c r="D1" t="s">
        <v>606</v>
      </c>
      <c r="E1" t="s">
        <v>607</v>
      </c>
      <c r="F1" t="s">
        <v>608</v>
      </c>
      <c r="G1" t="s">
        <v>781</v>
      </c>
      <c r="H1" t="s">
        <v>609</v>
      </c>
      <c r="I1" t="s">
        <v>610</v>
      </c>
      <c r="J1" t="s">
        <v>611</v>
      </c>
    </row>
    <row r="2" spans="1:2" ht="15">
      <c r="A2" s="35">
        <v>0</v>
      </c>
      <c r="B2" t="s">
        <v>803</v>
      </c>
    </row>
    <row r="3" spans="1:10" ht="15">
      <c r="A3" s="37">
        <v>69</v>
      </c>
      <c r="B3" t="s">
        <v>782</v>
      </c>
      <c r="C3" t="s">
        <v>612</v>
      </c>
      <c r="E3">
        <v>38200</v>
      </c>
      <c r="F3" t="s">
        <v>613</v>
      </c>
      <c r="G3" t="s">
        <v>614</v>
      </c>
      <c r="H3" t="s">
        <v>615</v>
      </c>
      <c r="I3" t="s">
        <v>616</v>
      </c>
      <c r="J3" t="s">
        <v>7</v>
      </c>
    </row>
    <row r="4" spans="1:10" ht="15">
      <c r="A4" s="37">
        <v>259</v>
      </c>
      <c r="B4" t="s">
        <v>617</v>
      </c>
      <c r="C4" t="s">
        <v>783</v>
      </c>
      <c r="D4" t="s">
        <v>618</v>
      </c>
      <c r="E4">
        <v>38240</v>
      </c>
      <c r="F4" t="s">
        <v>619</v>
      </c>
      <c r="G4" t="s">
        <v>620</v>
      </c>
      <c r="H4" t="s">
        <v>621</v>
      </c>
      <c r="I4" t="s">
        <v>622</v>
      </c>
      <c r="J4" t="s">
        <v>7</v>
      </c>
    </row>
    <row r="5" spans="1:10" ht="15">
      <c r="A5" s="37">
        <v>387</v>
      </c>
      <c r="B5" t="s">
        <v>623</v>
      </c>
      <c r="C5" t="s">
        <v>624</v>
      </c>
      <c r="E5">
        <v>1000</v>
      </c>
      <c r="F5" t="s">
        <v>625</v>
      </c>
      <c r="G5" t="s">
        <v>620</v>
      </c>
      <c r="H5" t="s">
        <v>626</v>
      </c>
      <c r="I5" t="s">
        <v>627</v>
      </c>
      <c r="J5" t="s">
        <v>784</v>
      </c>
    </row>
    <row r="6" spans="1:10" ht="15">
      <c r="A6" s="37">
        <v>486</v>
      </c>
      <c r="B6" t="s">
        <v>628</v>
      </c>
      <c r="C6" t="s">
        <v>629</v>
      </c>
      <c r="D6" t="s">
        <v>630</v>
      </c>
      <c r="E6">
        <v>73100</v>
      </c>
      <c r="F6" t="s">
        <v>631</v>
      </c>
      <c r="G6" t="s">
        <v>632</v>
      </c>
      <c r="H6" t="s">
        <v>633</v>
      </c>
      <c r="I6" t="s">
        <v>634</v>
      </c>
      <c r="J6" t="s">
        <v>785</v>
      </c>
    </row>
    <row r="7" spans="1:10" ht="15">
      <c r="A7" s="37">
        <v>553</v>
      </c>
      <c r="B7" t="s">
        <v>786</v>
      </c>
      <c r="C7" t="s">
        <v>787</v>
      </c>
      <c r="E7">
        <v>73000</v>
      </c>
      <c r="F7" t="s">
        <v>635</v>
      </c>
      <c r="G7" t="s">
        <v>620</v>
      </c>
      <c r="H7" t="s">
        <v>636</v>
      </c>
      <c r="I7" t="s">
        <v>637</v>
      </c>
      <c r="J7" t="s">
        <v>7</v>
      </c>
    </row>
    <row r="8" spans="1:10" ht="15">
      <c r="A8" s="37">
        <v>620</v>
      </c>
      <c r="B8" t="s">
        <v>638</v>
      </c>
      <c r="C8" t="s">
        <v>639</v>
      </c>
      <c r="E8">
        <v>69372</v>
      </c>
      <c r="F8" t="s">
        <v>640</v>
      </c>
      <c r="G8" t="s">
        <v>620</v>
      </c>
      <c r="H8" t="s">
        <v>641</v>
      </c>
      <c r="I8" t="s">
        <v>642</v>
      </c>
      <c r="J8" t="s">
        <v>7</v>
      </c>
    </row>
    <row r="9" spans="1:10" ht="15">
      <c r="A9" s="37">
        <v>883</v>
      </c>
      <c r="B9" t="s">
        <v>643</v>
      </c>
      <c r="C9" t="s">
        <v>788</v>
      </c>
      <c r="E9">
        <v>38300</v>
      </c>
      <c r="F9" t="s">
        <v>644</v>
      </c>
      <c r="G9" t="s">
        <v>620</v>
      </c>
      <c r="H9" t="s">
        <v>645</v>
      </c>
      <c r="I9" t="s">
        <v>646</v>
      </c>
      <c r="J9" t="s">
        <v>7</v>
      </c>
    </row>
    <row r="10" spans="1:10" ht="15">
      <c r="A10" s="37">
        <v>976</v>
      </c>
      <c r="B10" t="s">
        <v>647</v>
      </c>
      <c r="C10" t="s">
        <v>648</v>
      </c>
      <c r="E10">
        <v>38470</v>
      </c>
      <c r="F10" t="s">
        <v>649</v>
      </c>
      <c r="G10" t="s">
        <v>650</v>
      </c>
      <c r="H10" t="s">
        <v>651</v>
      </c>
      <c r="J10" t="s">
        <v>7</v>
      </c>
    </row>
    <row r="11" spans="1:10" ht="15">
      <c r="A11" s="37">
        <v>1055</v>
      </c>
      <c r="B11" t="s">
        <v>652</v>
      </c>
      <c r="C11" t="s">
        <v>653</v>
      </c>
      <c r="E11">
        <v>73160</v>
      </c>
      <c r="F11" t="s">
        <v>654</v>
      </c>
      <c r="G11" t="s">
        <v>655</v>
      </c>
      <c r="H11" t="s">
        <v>656</v>
      </c>
      <c r="I11" t="s">
        <v>657</v>
      </c>
      <c r="J11" t="s">
        <v>7</v>
      </c>
    </row>
    <row r="12" spans="1:10" ht="15">
      <c r="A12" s="37">
        <v>1116</v>
      </c>
      <c r="B12" t="s">
        <v>658</v>
      </c>
      <c r="C12" t="s">
        <v>659</v>
      </c>
      <c r="E12">
        <v>69100</v>
      </c>
      <c r="F12" t="s">
        <v>660</v>
      </c>
      <c r="G12" t="s">
        <v>620</v>
      </c>
      <c r="H12" t="s">
        <v>661</v>
      </c>
      <c r="I12" t="s">
        <v>662</v>
      </c>
      <c r="J12" t="s">
        <v>785</v>
      </c>
    </row>
    <row r="13" spans="1:10" ht="15">
      <c r="A13" s="37">
        <v>1131</v>
      </c>
      <c r="B13" t="s">
        <v>663</v>
      </c>
      <c r="C13" t="s">
        <v>664</v>
      </c>
      <c r="E13">
        <v>38330</v>
      </c>
      <c r="F13" t="s">
        <v>665</v>
      </c>
      <c r="G13" t="s">
        <v>620</v>
      </c>
      <c r="H13" t="s">
        <v>666</v>
      </c>
      <c r="I13" t="s">
        <v>667</v>
      </c>
      <c r="J13" t="s">
        <v>7</v>
      </c>
    </row>
    <row r="14" spans="1:10" ht="15">
      <c r="A14" s="37">
        <v>1320</v>
      </c>
      <c r="B14" t="s">
        <v>668</v>
      </c>
      <c r="C14" t="s">
        <v>669</v>
      </c>
      <c r="E14">
        <v>42400</v>
      </c>
      <c r="F14" t="s">
        <v>670</v>
      </c>
      <c r="G14" t="s">
        <v>620</v>
      </c>
      <c r="H14" t="s">
        <v>671</v>
      </c>
      <c r="J14" t="s">
        <v>785</v>
      </c>
    </row>
    <row r="15" spans="1:10" ht="15">
      <c r="A15" s="37">
        <v>1403</v>
      </c>
      <c r="B15" t="s">
        <v>672</v>
      </c>
      <c r="C15" t="s">
        <v>673</v>
      </c>
      <c r="E15">
        <v>38510</v>
      </c>
      <c r="F15" t="s">
        <v>674</v>
      </c>
      <c r="G15" t="s">
        <v>620</v>
      </c>
      <c r="H15" t="s">
        <v>675</v>
      </c>
      <c r="I15" t="s">
        <v>676</v>
      </c>
      <c r="J15" t="s">
        <v>7</v>
      </c>
    </row>
    <row r="16" spans="1:10" ht="15">
      <c r="A16" s="37">
        <v>1508</v>
      </c>
      <c r="B16" t="s">
        <v>677</v>
      </c>
      <c r="C16" t="s">
        <v>789</v>
      </c>
      <c r="D16" t="s">
        <v>790</v>
      </c>
      <c r="E16">
        <v>38360</v>
      </c>
      <c r="F16" t="s">
        <v>678</v>
      </c>
      <c r="G16" t="s">
        <v>620</v>
      </c>
      <c r="H16" t="s">
        <v>679</v>
      </c>
      <c r="I16" t="s">
        <v>680</v>
      </c>
      <c r="J16" t="s">
        <v>785</v>
      </c>
    </row>
    <row r="17" spans="1:10" ht="15">
      <c r="A17" s="37">
        <v>1698</v>
      </c>
      <c r="B17" t="s">
        <v>791</v>
      </c>
      <c r="C17" t="s">
        <v>681</v>
      </c>
      <c r="E17">
        <v>74500</v>
      </c>
      <c r="F17" t="s">
        <v>682</v>
      </c>
      <c r="G17" t="s">
        <v>620</v>
      </c>
      <c r="H17" t="s">
        <v>683</v>
      </c>
      <c r="J17" t="s">
        <v>7</v>
      </c>
    </row>
    <row r="18" spans="1:10" ht="15">
      <c r="A18" s="37">
        <v>1707</v>
      </c>
      <c r="B18" t="s">
        <v>792</v>
      </c>
      <c r="C18" t="s">
        <v>793</v>
      </c>
      <c r="D18" t="s">
        <v>684</v>
      </c>
      <c r="E18">
        <v>69003</v>
      </c>
      <c r="F18" t="s">
        <v>685</v>
      </c>
      <c r="G18" t="s">
        <v>686</v>
      </c>
      <c r="H18" t="s">
        <v>687</v>
      </c>
      <c r="I18" t="s">
        <v>688</v>
      </c>
      <c r="J18" t="s">
        <v>7</v>
      </c>
    </row>
    <row r="19" spans="1:10" ht="15">
      <c r="A19" s="37">
        <v>1754</v>
      </c>
      <c r="B19" t="s">
        <v>689</v>
      </c>
      <c r="C19" t="s">
        <v>690</v>
      </c>
      <c r="D19" t="s">
        <v>691</v>
      </c>
      <c r="E19">
        <v>38550</v>
      </c>
      <c r="F19" t="s">
        <v>692</v>
      </c>
      <c r="G19" t="s">
        <v>620</v>
      </c>
      <c r="H19" t="s">
        <v>693</v>
      </c>
      <c r="J19" t="s">
        <v>7</v>
      </c>
    </row>
    <row r="20" spans="1:10" ht="15">
      <c r="A20" s="37">
        <v>1757</v>
      </c>
      <c r="B20" t="s">
        <v>694</v>
      </c>
      <c r="E20">
        <v>38080</v>
      </c>
      <c r="F20" t="s">
        <v>695</v>
      </c>
      <c r="G20" t="s">
        <v>620</v>
      </c>
      <c r="H20" t="s">
        <v>696</v>
      </c>
      <c r="I20" t="s">
        <v>697</v>
      </c>
      <c r="J20" t="s">
        <v>784</v>
      </c>
    </row>
    <row r="21" spans="1:10" ht="15">
      <c r="A21" s="37">
        <v>1781</v>
      </c>
      <c r="B21" t="s">
        <v>698</v>
      </c>
      <c r="C21" t="s">
        <v>699</v>
      </c>
      <c r="D21" t="s">
        <v>700</v>
      </c>
      <c r="E21">
        <v>26120</v>
      </c>
      <c r="F21" t="s">
        <v>701</v>
      </c>
      <c r="G21" t="s">
        <v>702</v>
      </c>
      <c r="H21" t="s">
        <v>703</v>
      </c>
      <c r="I21" t="s">
        <v>704</v>
      </c>
      <c r="J21" t="s">
        <v>784</v>
      </c>
    </row>
    <row r="22" spans="1:10" ht="15">
      <c r="A22" s="37">
        <v>1893</v>
      </c>
      <c r="B22" t="s">
        <v>794</v>
      </c>
      <c r="C22" t="s">
        <v>795</v>
      </c>
      <c r="E22">
        <v>1390</v>
      </c>
      <c r="F22" t="s">
        <v>705</v>
      </c>
      <c r="G22" t="s">
        <v>706</v>
      </c>
      <c r="H22" t="s">
        <v>707</v>
      </c>
      <c r="I22" t="s">
        <v>708</v>
      </c>
      <c r="J22" t="s">
        <v>7</v>
      </c>
    </row>
    <row r="23" spans="1:10" ht="15">
      <c r="A23" s="37">
        <v>1944</v>
      </c>
      <c r="B23" t="s">
        <v>709</v>
      </c>
      <c r="C23" t="s">
        <v>710</v>
      </c>
      <c r="E23">
        <v>1480</v>
      </c>
      <c r="F23" t="s">
        <v>711</v>
      </c>
      <c r="G23" t="s">
        <v>712</v>
      </c>
      <c r="H23" t="s">
        <v>713</v>
      </c>
      <c r="I23" t="s">
        <v>714</v>
      </c>
      <c r="J23" t="s">
        <v>785</v>
      </c>
    </row>
    <row r="24" spans="1:10" ht="15">
      <c r="A24" s="37">
        <v>1949</v>
      </c>
      <c r="B24" t="s">
        <v>715</v>
      </c>
      <c r="C24" t="s">
        <v>716</v>
      </c>
      <c r="D24" t="s">
        <v>796</v>
      </c>
      <c r="E24">
        <v>26000</v>
      </c>
      <c r="F24" t="s">
        <v>717</v>
      </c>
      <c r="G24" t="s">
        <v>718</v>
      </c>
      <c r="H24" t="s">
        <v>719</v>
      </c>
      <c r="I24" t="s">
        <v>720</v>
      </c>
      <c r="J24" t="s">
        <v>7</v>
      </c>
    </row>
    <row r="25" spans="1:10" ht="15">
      <c r="A25" s="37">
        <v>2018</v>
      </c>
      <c r="B25" t="s">
        <v>721</v>
      </c>
      <c r="C25" t="s">
        <v>722</v>
      </c>
      <c r="D25" t="s">
        <v>723</v>
      </c>
      <c r="E25">
        <v>69120</v>
      </c>
      <c r="F25" t="s">
        <v>724</v>
      </c>
      <c r="G25" t="s">
        <v>725</v>
      </c>
      <c r="H25" t="s">
        <v>726</v>
      </c>
      <c r="I25" t="s">
        <v>727</v>
      </c>
      <c r="J25" t="s">
        <v>785</v>
      </c>
    </row>
    <row r="26" spans="1:10" ht="15">
      <c r="A26" s="37">
        <v>2075</v>
      </c>
      <c r="B26" t="s">
        <v>797</v>
      </c>
      <c r="C26" t="s">
        <v>728</v>
      </c>
      <c r="E26">
        <v>42300</v>
      </c>
      <c r="F26" t="s">
        <v>729</v>
      </c>
      <c r="G26" t="s">
        <v>730</v>
      </c>
      <c r="H26" t="s">
        <v>731</v>
      </c>
      <c r="J26" t="s">
        <v>785</v>
      </c>
    </row>
    <row r="27" spans="1:10" ht="15">
      <c r="A27" s="37">
        <v>2110</v>
      </c>
      <c r="B27" t="s">
        <v>732</v>
      </c>
      <c r="C27" t="s">
        <v>733</v>
      </c>
      <c r="E27">
        <v>74210</v>
      </c>
      <c r="F27" t="s">
        <v>734</v>
      </c>
      <c r="G27" t="s">
        <v>735</v>
      </c>
      <c r="H27" t="s">
        <v>736</v>
      </c>
      <c r="I27" t="s">
        <v>737</v>
      </c>
      <c r="J27" t="s">
        <v>7</v>
      </c>
    </row>
    <row r="28" spans="1:10" ht="15">
      <c r="A28" s="37">
        <v>2130</v>
      </c>
      <c r="B28" t="s">
        <v>738</v>
      </c>
      <c r="C28" t="s">
        <v>739</v>
      </c>
      <c r="D28" t="s">
        <v>740</v>
      </c>
      <c r="E28">
        <v>69380</v>
      </c>
      <c r="F28" t="s">
        <v>741</v>
      </c>
      <c r="G28" t="s">
        <v>620</v>
      </c>
      <c r="H28" t="s">
        <v>742</v>
      </c>
      <c r="I28" t="s">
        <v>743</v>
      </c>
      <c r="J28" t="s">
        <v>7</v>
      </c>
    </row>
    <row r="29" spans="1:10" ht="15">
      <c r="A29" s="37">
        <v>2184</v>
      </c>
      <c r="B29" t="s">
        <v>176</v>
      </c>
      <c r="C29" t="s">
        <v>744</v>
      </c>
      <c r="E29">
        <v>74370</v>
      </c>
      <c r="F29" t="s">
        <v>745</v>
      </c>
      <c r="G29" t="s">
        <v>746</v>
      </c>
      <c r="H29" t="s">
        <v>747</v>
      </c>
      <c r="I29" t="s">
        <v>748</v>
      </c>
      <c r="J29" t="s">
        <v>7</v>
      </c>
    </row>
    <row r="30" spans="1:10" ht="15">
      <c r="A30" s="37">
        <v>2215</v>
      </c>
      <c r="B30" t="s">
        <v>798</v>
      </c>
      <c r="C30" t="s">
        <v>749</v>
      </c>
      <c r="D30" t="s">
        <v>750</v>
      </c>
      <c r="E30">
        <v>74700</v>
      </c>
      <c r="F30" t="s">
        <v>751</v>
      </c>
      <c r="G30" t="s">
        <v>752</v>
      </c>
      <c r="H30" t="s">
        <v>753</v>
      </c>
      <c r="I30" t="s">
        <v>754</v>
      </c>
      <c r="J30" t="s">
        <v>7</v>
      </c>
    </row>
    <row r="31" spans="1:10" ht="15">
      <c r="A31" s="37">
        <v>2242</v>
      </c>
      <c r="B31" t="s">
        <v>755</v>
      </c>
      <c r="C31" t="s">
        <v>799</v>
      </c>
      <c r="D31" t="s">
        <v>800</v>
      </c>
      <c r="E31">
        <v>69570</v>
      </c>
      <c r="F31" t="s">
        <v>756</v>
      </c>
      <c r="G31" t="s">
        <v>757</v>
      </c>
      <c r="H31" t="s">
        <v>758</v>
      </c>
      <c r="I31" t="s">
        <v>759</v>
      </c>
      <c r="J31" t="s">
        <v>7</v>
      </c>
    </row>
    <row r="32" spans="1:10" ht="15">
      <c r="A32" s="37">
        <v>2248</v>
      </c>
      <c r="B32" t="s">
        <v>801</v>
      </c>
      <c r="C32" t="s">
        <v>681</v>
      </c>
      <c r="D32" t="s">
        <v>760</v>
      </c>
      <c r="E32">
        <v>7000</v>
      </c>
      <c r="F32" t="s">
        <v>761</v>
      </c>
      <c r="G32" t="s">
        <v>762</v>
      </c>
      <c r="H32" t="s">
        <v>763</v>
      </c>
      <c r="I32" t="s">
        <v>764</v>
      </c>
      <c r="J32" t="s">
        <v>7</v>
      </c>
    </row>
    <row r="33" spans="1:10" ht="15">
      <c r="A33" s="37">
        <v>2255</v>
      </c>
      <c r="B33" t="s">
        <v>765</v>
      </c>
      <c r="C33" t="s">
        <v>766</v>
      </c>
      <c r="E33">
        <v>38290</v>
      </c>
      <c r="F33" t="s">
        <v>802</v>
      </c>
      <c r="G33" t="s">
        <v>620</v>
      </c>
      <c r="H33" t="s">
        <v>767</v>
      </c>
      <c r="J33" t="s">
        <v>784</v>
      </c>
    </row>
    <row r="34" spans="1:10" ht="15">
      <c r="A34" s="37">
        <v>2258</v>
      </c>
      <c r="B34" t="s">
        <v>768</v>
      </c>
      <c r="C34" t="s">
        <v>769</v>
      </c>
      <c r="D34" t="s">
        <v>770</v>
      </c>
      <c r="E34">
        <v>69009</v>
      </c>
      <c r="F34" t="s">
        <v>771</v>
      </c>
      <c r="G34" t="s">
        <v>772</v>
      </c>
      <c r="H34" t="s">
        <v>773</v>
      </c>
      <c r="I34" t="s">
        <v>774</v>
      </c>
      <c r="J34" t="s">
        <v>7</v>
      </c>
    </row>
    <row r="35" spans="1:10" ht="15">
      <c r="A35" s="37">
        <v>2290</v>
      </c>
      <c r="B35" t="s">
        <v>775</v>
      </c>
      <c r="C35" t="s">
        <v>776</v>
      </c>
      <c r="E35">
        <v>69280</v>
      </c>
      <c r="F35" t="s">
        <v>777</v>
      </c>
      <c r="G35" t="s">
        <v>620</v>
      </c>
      <c r="H35" t="s">
        <v>778</v>
      </c>
      <c r="I35" t="s">
        <v>779</v>
      </c>
      <c r="J35" t="s">
        <v>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172">
      <selection activeCell="E1" sqref="E1:E213"/>
    </sheetView>
  </sheetViews>
  <sheetFormatPr defaultColWidth="11.421875" defaultRowHeight="15"/>
  <cols>
    <col min="1" max="1" width="27.7109375" style="0" bestFit="1" customWidth="1"/>
    <col min="2" max="2" width="88.57421875" style="0" bestFit="1" customWidth="1"/>
    <col min="3" max="3" width="13.00390625" style="37" bestFit="1" customWidth="1"/>
    <col min="4" max="4" width="4.00390625" style="0" bestFit="1" customWidth="1"/>
    <col min="5" max="5" width="11.00390625" style="35" bestFit="1" customWidth="1"/>
    <col min="6" max="6" width="3.00390625" style="0" bestFit="1" customWidth="1"/>
    <col min="7" max="7" width="4.00390625" style="0" bestFit="1" customWidth="1"/>
  </cols>
  <sheetData>
    <row r="1" spans="1:5" ht="15">
      <c r="A1" t="s">
        <v>13</v>
      </c>
      <c r="B1" t="s">
        <v>804</v>
      </c>
      <c r="C1" s="37">
        <v>110000019701</v>
      </c>
      <c r="E1" s="35">
        <f>VALUE(LEFT(C1,10))</f>
        <v>1100000197</v>
      </c>
    </row>
    <row r="2" spans="1:5" ht="15">
      <c r="A2" t="s">
        <v>14</v>
      </c>
      <c r="B2" t="s">
        <v>805</v>
      </c>
      <c r="C2" s="37">
        <v>110069027301</v>
      </c>
      <c r="E2" s="35">
        <f aca="true" t="shared" si="0" ref="E2:E65">VALUE(LEFT(C2,10))</f>
        <v>1100690273</v>
      </c>
    </row>
    <row r="3" spans="1:5" ht="15">
      <c r="A3" t="s">
        <v>15</v>
      </c>
      <c r="B3" t="s">
        <v>806</v>
      </c>
      <c r="C3" s="37">
        <v>110069028701</v>
      </c>
      <c r="E3" s="35">
        <f t="shared" si="0"/>
        <v>1100690287</v>
      </c>
    </row>
    <row r="4" spans="1:5" ht="15">
      <c r="A4" t="s">
        <v>807</v>
      </c>
      <c r="B4" t="s">
        <v>808</v>
      </c>
      <c r="C4" s="37">
        <v>110069030401</v>
      </c>
      <c r="E4" s="35">
        <f t="shared" si="0"/>
        <v>1100690304</v>
      </c>
    </row>
    <row r="5" spans="1:5" ht="15">
      <c r="A5" t="s">
        <v>16</v>
      </c>
      <c r="B5" t="s">
        <v>809</v>
      </c>
      <c r="C5" s="37">
        <v>110259004601</v>
      </c>
      <c r="E5" s="35">
        <f t="shared" si="0"/>
        <v>1102590046</v>
      </c>
    </row>
    <row r="6" spans="1:5" ht="15">
      <c r="A6" t="s">
        <v>810</v>
      </c>
      <c r="B6" t="s">
        <v>811</v>
      </c>
      <c r="C6" s="37">
        <v>110259006601</v>
      </c>
      <c r="E6" s="35">
        <f t="shared" si="0"/>
        <v>1102590066</v>
      </c>
    </row>
    <row r="7" spans="1:5" ht="15">
      <c r="A7" t="s">
        <v>18</v>
      </c>
      <c r="B7" t="s">
        <v>812</v>
      </c>
      <c r="C7" s="37">
        <v>110259009401</v>
      </c>
      <c r="E7" s="35">
        <f t="shared" si="0"/>
        <v>1102590094</v>
      </c>
    </row>
    <row r="8" spans="1:5" ht="15">
      <c r="A8" t="s">
        <v>813</v>
      </c>
      <c r="B8" t="s">
        <v>814</v>
      </c>
      <c r="C8" s="37">
        <v>110553016801</v>
      </c>
      <c r="E8" s="35">
        <f t="shared" si="0"/>
        <v>1105530168</v>
      </c>
    </row>
    <row r="9" spans="1:5" ht="15">
      <c r="A9" t="s">
        <v>815</v>
      </c>
      <c r="B9" t="s">
        <v>816</v>
      </c>
      <c r="C9" s="37">
        <v>110553017901</v>
      </c>
      <c r="E9" s="35">
        <f t="shared" si="0"/>
        <v>1105530179</v>
      </c>
    </row>
    <row r="10" spans="1:5" ht="15">
      <c r="A10" t="s">
        <v>817</v>
      </c>
      <c r="B10" t="s">
        <v>818</v>
      </c>
      <c r="C10" s="37">
        <v>110553019701</v>
      </c>
      <c r="E10" s="35">
        <f t="shared" si="0"/>
        <v>1105530197</v>
      </c>
    </row>
    <row r="11" spans="1:5" ht="15">
      <c r="A11" t="s">
        <v>159</v>
      </c>
      <c r="B11" t="s">
        <v>819</v>
      </c>
      <c r="C11" s="37">
        <v>110553019901</v>
      </c>
      <c r="E11" s="35">
        <f t="shared" si="0"/>
        <v>1105530199</v>
      </c>
    </row>
    <row r="12" spans="1:5" ht="15">
      <c r="A12" t="s">
        <v>820</v>
      </c>
      <c r="B12" t="s">
        <v>821</v>
      </c>
      <c r="C12" s="37">
        <v>110553021601</v>
      </c>
      <c r="E12" s="35">
        <f t="shared" si="0"/>
        <v>1105530216</v>
      </c>
    </row>
    <row r="13" spans="1:5" ht="15">
      <c r="A13" t="s">
        <v>822</v>
      </c>
      <c r="B13" t="s">
        <v>823</v>
      </c>
      <c r="C13" s="37">
        <v>110553022001</v>
      </c>
      <c r="E13" s="35">
        <f t="shared" si="0"/>
        <v>1105530220</v>
      </c>
    </row>
    <row r="14" spans="1:5" ht="15">
      <c r="A14" t="s">
        <v>824</v>
      </c>
      <c r="B14" t="s">
        <v>825</v>
      </c>
      <c r="C14" s="37">
        <v>110553022101</v>
      </c>
      <c r="E14" s="35">
        <f t="shared" si="0"/>
        <v>1105530221</v>
      </c>
    </row>
    <row r="15" spans="1:5" ht="15">
      <c r="A15" t="s">
        <v>826</v>
      </c>
      <c r="B15" t="s">
        <v>827</v>
      </c>
      <c r="C15" s="37">
        <v>110553022401</v>
      </c>
      <c r="E15" s="35">
        <f t="shared" si="0"/>
        <v>1105530224</v>
      </c>
    </row>
    <row r="16" spans="1:5" ht="15">
      <c r="A16" t="s">
        <v>828</v>
      </c>
      <c r="B16" t="s">
        <v>829</v>
      </c>
      <c r="C16" s="37">
        <v>110553022601</v>
      </c>
      <c r="E16" s="35">
        <f t="shared" si="0"/>
        <v>1105530226</v>
      </c>
    </row>
    <row r="17" spans="1:5" ht="15">
      <c r="A17" t="s">
        <v>171</v>
      </c>
      <c r="B17" t="s">
        <v>830</v>
      </c>
      <c r="C17" s="37">
        <v>110553022701</v>
      </c>
      <c r="E17" s="35">
        <f t="shared" si="0"/>
        <v>1105530227</v>
      </c>
    </row>
    <row r="18" spans="1:5" ht="15">
      <c r="A18" t="s">
        <v>142</v>
      </c>
      <c r="B18" t="s">
        <v>831</v>
      </c>
      <c r="C18" s="37">
        <v>110553022801</v>
      </c>
      <c r="E18" s="35">
        <f t="shared" si="0"/>
        <v>1105530228</v>
      </c>
    </row>
    <row r="19" spans="1:5" ht="15">
      <c r="A19" t="s">
        <v>832</v>
      </c>
      <c r="B19" t="s">
        <v>833</v>
      </c>
      <c r="C19" s="37">
        <v>110553900101</v>
      </c>
      <c r="E19" s="35">
        <f t="shared" si="0"/>
        <v>1105539001</v>
      </c>
    </row>
    <row r="20" spans="1:5" ht="15">
      <c r="A20" t="s">
        <v>19</v>
      </c>
      <c r="B20" t="s">
        <v>834</v>
      </c>
      <c r="C20" s="37">
        <v>110620000801</v>
      </c>
      <c r="E20" s="35">
        <f t="shared" si="0"/>
        <v>1106200008</v>
      </c>
    </row>
    <row r="21" spans="1:5" ht="15">
      <c r="A21" t="s">
        <v>20</v>
      </c>
      <c r="B21" t="s">
        <v>835</v>
      </c>
      <c r="C21" s="37">
        <v>110620002501</v>
      </c>
      <c r="E21" s="35">
        <f t="shared" si="0"/>
        <v>1106200025</v>
      </c>
    </row>
    <row r="22" spans="1:5" ht="15">
      <c r="A22" t="s">
        <v>21</v>
      </c>
      <c r="B22" t="s">
        <v>836</v>
      </c>
      <c r="C22" s="37">
        <v>110620002601</v>
      </c>
      <c r="E22" s="35">
        <f t="shared" si="0"/>
        <v>1106200026</v>
      </c>
    </row>
    <row r="23" spans="1:5" ht="15">
      <c r="A23" t="s">
        <v>126</v>
      </c>
      <c r="B23" t="s">
        <v>837</v>
      </c>
      <c r="C23" s="37">
        <v>110620002701</v>
      </c>
      <c r="E23" s="35">
        <f t="shared" si="0"/>
        <v>1106200027</v>
      </c>
    </row>
    <row r="24" spans="1:5" ht="15">
      <c r="A24" t="s">
        <v>22</v>
      </c>
      <c r="B24" t="s">
        <v>838</v>
      </c>
      <c r="C24" s="37">
        <v>110620003101</v>
      </c>
      <c r="E24" s="35">
        <f t="shared" si="0"/>
        <v>1106200031</v>
      </c>
    </row>
    <row r="25" spans="1:5" ht="15">
      <c r="A25" t="s">
        <v>23</v>
      </c>
      <c r="B25" t="s">
        <v>839</v>
      </c>
      <c r="C25" s="37">
        <v>110620003801</v>
      </c>
      <c r="E25" s="35">
        <f t="shared" si="0"/>
        <v>1106200038</v>
      </c>
    </row>
    <row r="26" spans="1:5" ht="15">
      <c r="A26" t="s">
        <v>24</v>
      </c>
      <c r="B26" t="s">
        <v>840</v>
      </c>
      <c r="C26" s="37">
        <v>110620004201</v>
      </c>
      <c r="E26" s="35">
        <f t="shared" si="0"/>
        <v>1106200042</v>
      </c>
    </row>
    <row r="27" spans="1:5" ht="15">
      <c r="A27" t="s">
        <v>25</v>
      </c>
      <c r="B27" t="s">
        <v>841</v>
      </c>
      <c r="C27" s="37">
        <v>110620004301</v>
      </c>
      <c r="E27" s="35">
        <f t="shared" si="0"/>
        <v>1106200043</v>
      </c>
    </row>
    <row r="28" spans="1:5" ht="15">
      <c r="A28" t="s">
        <v>26</v>
      </c>
      <c r="B28" t="s">
        <v>230</v>
      </c>
      <c r="C28" s="37">
        <v>110620004701</v>
      </c>
      <c r="E28" s="35">
        <f t="shared" si="0"/>
        <v>1106200047</v>
      </c>
    </row>
    <row r="29" spans="1:5" ht="15">
      <c r="A29" t="s">
        <v>27</v>
      </c>
      <c r="B29" t="s">
        <v>842</v>
      </c>
      <c r="C29" s="37">
        <v>110620004801</v>
      </c>
      <c r="E29" s="35">
        <f t="shared" si="0"/>
        <v>1106200048</v>
      </c>
    </row>
    <row r="30" spans="1:5" ht="15">
      <c r="A30" t="s">
        <v>169</v>
      </c>
      <c r="B30" t="s">
        <v>843</v>
      </c>
      <c r="C30" s="37">
        <v>110620005401</v>
      </c>
      <c r="E30" s="35">
        <f t="shared" si="0"/>
        <v>1106200054</v>
      </c>
    </row>
    <row r="31" spans="1:5" ht="15">
      <c r="A31" t="s">
        <v>844</v>
      </c>
      <c r="B31" t="s">
        <v>845</v>
      </c>
      <c r="C31" s="37">
        <v>110620005701</v>
      </c>
      <c r="E31" s="35">
        <f t="shared" si="0"/>
        <v>1106200057</v>
      </c>
    </row>
    <row r="32" spans="1:5" ht="15">
      <c r="A32" t="s">
        <v>127</v>
      </c>
      <c r="B32" t="s">
        <v>846</v>
      </c>
      <c r="C32" s="37">
        <v>110883007301</v>
      </c>
      <c r="E32" s="35">
        <f t="shared" si="0"/>
        <v>1108830073</v>
      </c>
    </row>
    <row r="33" spans="1:5" ht="15">
      <c r="A33" t="s">
        <v>847</v>
      </c>
      <c r="B33" t="s">
        <v>848</v>
      </c>
      <c r="C33" s="37">
        <v>110883011301</v>
      </c>
      <c r="E33" s="35">
        <f t="shared" si="0"/>
        <v>1108830113</v>
      </c>
    </row>
    <row r="34" spans="1:5" ht="15">
      <c r="A34" t="s">
        <v>849</v>
      </c>
      <c r="B34" t="s">
        <v>850</v>
      </c>
      <c r="C34" s="37">
        <v>110883011901</v>
      </c>
      <c r="E34" s="35">
        <f t="shared" si="0"/>
        <v>1108830119</v>
      </c>
    </row>
    <row r="35" spans="1:5" ht="15">
      <c r="A35" t="s">
        <v>851</v>
      </c>
      <c r="B35" t="s">
        <v>852</v>
      </c>
      <c r="C35" s="37">
        <v>110883012201</v>
      </c>
      <c r="E35" s="35">
        <f t="shared" si="0"/>
        <v>1108830122</v>
      </c>
    </row>
    <row r="36" spans="1:5" ht="15">
      <c r="A36" t="s">
        <v>28</v>
      </c>
      <c r="B36" t="s">
        <v>853</v>
      </c>
      <c r="C36" s="37">
        <v>110883012601</v>
      </c>
      <c r="E36" s="35">
        <f t="shared" si="0"/>
        <v>1108830126</v>
      </c>
    </row>
    <row r="37" spans="1:5" ht="15">
      <c r="A37" t="s">
        <v>29</v>
      </c>
      <c r="B37" t="s">
        <v>854</v>
      </c>
      <c r="C37" s="37">
        <v>110883013101</v>
      </c>
      <c r="E37" s="35">
        <f t="shared" si="0"/>
        <v>1108830131</v>
      </c>
    </row>
    <row r="38" spans="1:5" ht="15">
      <c r="A38" t="s">
        <v>30</v>
      </c>
      <c r="B38" t="s">
        <v>855</v>
      </c>
      <c r="C38" s="37">
        <v>110883014401</v>
      </c>
      <c r="E38" s="35">
        <f t="shared" si="0"/>
        <v>1108830144</v>
      </c>
    </row>
    <row r="39" spans="1:5" ht="15">
      <c r="A39" t="s">
        <v>31</v>
      </c>
      <c r="B39" t="s">
        <v>856</v>
      </c>
      <c r="C39" s="37">
        <v>110883015401</v>
      </c>
      <c r="E39" s="35">
        <f t="shared" si="0"/>
        <v>1108830154</v>
      </c>
    </row>
    <row r="40" spans="1:5" ht="15">
      <c r="A40" t="s">
        <v>128</v>
      </c>
      <c r="B40" t="s">
        <v>857</v>
      </c>
      <c r="C40" s="37">
        <v>110883016801</v>
      </c>
      <c r="E40" s="35">
        <f t="shared" si="0"/>
        <v>1108830168</v>
      </c>
    </row>
    <row r="41" spans="1:5" ht="15">
      <c r="A41" t="s">
        <v>122</v>
      </c>
      <c r="B41" t="s">
        <v>858</v>
      </c>
      <c r="C41" s="37">
        <v>110883016901</v>
      </c>
      <c r="E41" s="35">
        <f t="shared" si="0"/>
        <v>1108830169</v>
      </c>
    </row>
    <row r="42" spans="1:5" ht="15">
      <c r="A42" t="s">
        <v>124</v>
      </c>
      <c r="B42" t="s">
        <v>168</v>
      </c>
      <c r="C42" s="37">
        <v>110883017301</v>
      </c>
      <c r="E42" s="35">
        <f t="shared" si="0"/>
        <v>1108830173</v>
      </c>
    </row>
    <row r="43" spans="1:5" ht="15">
      <c r="A43" t="s">
        <v>123</v>
      </c>
      <c r="B43" t="s">
        <v>859</v>
      </c>
      <c r="C43" s="37">
        <v>110883017401</v>
      </c>
      <c r="E43" s="35">
        <f t="shared" si="0"/>
        <v>1108830174</v>
      </c>
    </row>
    <row r="44" spans="1:5" ht="15">
      <c r="A44" t="s">
        <v>153</v>
      </c>
      <c r="B44" t="s">
        <v>860</v>
      </c>
      <c r="C44" s="37">
        <v>110883017501</v>
      </c>
      <c r="E44" s="35">
        <f t="shared" si="0"/>
        <v>1108830175</v>
      </c>
    </row>
    <row r="45" spans="1:5" ht="15">
      <c r="A45" t="s">
        <v>33</v>
      </c>
      <c r="B45" t="s">
        <v>156</v>
      </c>
      <c r="C45" s="37">
        <v>110976000201</v>
      </c>
      <c r="E45" s="35">
        <f t="shared" si="0"/>
        <v>1109760002</v>
      </c>
    </row>
    <row r="46" spans="1:5" ht="15">
      <c r="A46" t="s">
        <v>34</v>
      </c>
      <c r="B46" t="s">
        <v>861</v>
      </c>
      <c r="C46" s="37">
        <v>110976000301</v>
      </c>
      <c r="E46" s="35">
        <f t="shared" si="0"/>
        <v>1109760003</v>
      </c>
    </row>
    <row r="47" spans="1:5" ht="15">
      <c r="A47" t="s">
        <v>35</v>
      </c>
      <c r="B47" t="s">
        <v>862</v>
      </c>
      <c r="C47" s="37">
        <v>110976000601</v>
      </c>
      <c r="E47" s="35">
        <f t="shared" si="0"/>
        <v>1109760006</v>
      </c>
    </row>
    <row r="48" spans="1:5" ht="15">
      <c r="A48" t="s">
        <v>141</v>
      </c>
      <c r="B48" t="s">
        <v>863</v>
      </c>
      <c r="C48" s="37">
        <v>110976000701</v>
      </c>
      <c r="E48" s="35">
        <f t="shared" si="0"/>
        <v>1109760007</v>
      </c>
    </row>
    <row r="49" spans="1:5" ht="15">
      <c r="A49" t="s">
        <v>864</v>
      </c>
      <c r="B49" t="s">
        <v>865</v>
      </c>
      <c r="C49" s="37">
        <v>110976001501</v>
      </c>
      <c r="E49" s="35">
        <f t="shared" si="0"/>
        <v>1109760015</v>
      </c>
    </row>
    <row r="50" spans="1:5" ht="15">
      <c r="A50" t="s">
        <v>866</v>
      </c>
      <c r="B50" t="s">
        <v>867</v>
      </c>
      <c r="C50" s="37">
        <v>110976001801</v>
      </c>
      <c r="E50" s="35">
        <f t="shared" si="0"/>
        <v>1109760018</v>
      </c>
    </row>
    <row r="51" spans="1:5" ht="15">
      <c r="A51" t="s">
        <v>868</v>
      </c>
      <c r="B51" t="s">
        <v>869</v>
      </c>
      <c r="C51" s="37">
        <v>110976001901</v>
      </c>
      <c r="E51" s="35">
        <f t="shared" si="0"/>
        <v>1109760019</v>
      </c>
    </row>
    <row r="52" spans="1:5" ht="15">
      <c r="A52" t="s">
        <v>36</v>
      </c>
      <c r="B52" t="s">
        <v>150</v>
      </c>
      <c r="C52" s="37">
        <v>111055001601</v>
      </c>
      <c r="E52" s="35">
        <f t="shared" si="0"/>
        <v>1110550016</v>
      </c>
    </row>
    <row r="53" spans="1:5" ht="15">
      <c r="A53" t="s">
        <v>870</v>
      </c>
      <c r="B53" t="s">
        <v>871</v>
      </c>
      <c r="C53" s="37">
        <v>111055004201</v>
      </c>
      <c r="E53" s="35">
        <f t="shared" si="0"/>
        <v>1110550042</v>
      </c>
    </row>
    <row r="54" spans="1:5" ht="15">
      <c r="A54" t="s">
        <v>872</v>
      </c>
      <c r="B54" t="s">
        <v>873</v>
      </c>
      <c r="C54" s="37">
        <v>111055008701</v>
      </c>
      <c r="E54" s="35">
        <f t="shared" si="0"/>
        <v>1110550087</v>
      </c>
    </row>
    <row r="55" spans="1:5" ht="15">
      <c r="A55" t="s">
        <v>874</v>
      </c>
      <c r="B55" t="s">
        <v>875</v>
      </c>
      <c r="C55" s="37">
        <v>111055009101</v>
      </c>
      <c r="E55" s="35">
        <f t="shared" si="0"/>
        <v>1110550091</v>
      </c>
    </row>
    <row r="56" spans="1:5" ht="15">
      <c r="A56" t="s">
        <v>37</v>
      </c>
      <c r="B56" t="s">
        <v>876</v>
      </c>
      <c r="C56" s="37">
        <v>111055011101</v>
      </c>
      <c r="E56" s="35">
        <f t="shared" si="0"/>
        <v>1110550111</v>
      </c>
    </row>
    <row r="57" spans="1:5" ht="15">
      <c r="A57" t="s">
        <v>877</v>
      </c>
      <c r="B57" t="s">
        <v>878</v>
      </c>
      <c r="C57" s="37">
        <v>111055015101</v>
      </c>
      <c r="E57" s="35">
        <f t="shared" si="0"/>
        <v>1110550151</v>
      </c>
    </row>
    <row r="58" spans="1:5" ht="15">
      <c r="A58" t="s">
        <v>164</v>
      </c>
      <c r="B58" t="s">
        <v>165</v>
      </c>
      <c r="C58" s="37">
        <v>111055018801</v>
      </c>
      <c r="E58" s="35">
        <f t="shared" si="0"/>
        <v>1110550188</v>
      </c>
    </row>
    <row r="59" spans="1:5" ht="15">
      <c r="A59" t="s">
        <v>38</v>
      </c>
      <c r="B59" t="s">
        <v>492</v>
      </c>
      <c r="C59" s="37">
        <v>111055020801</v>
      </c>
      <c r="E59" s="35">
        <f t="shared" si="0"/>
        <v>1110550208</v>
      </c>
    </row>
    <row r="60" spans="1:5" ht="15">
      <c r="A60" t="s">
        <v>137</v>
      </c>
      <c r="B60" t="s">
        <v>879</v>
      </c>
      <c r="C60" s="37">
        <v>111055022701</v>
      </c>
      <c r="E60" s="35">
        <f t="shared" si="0"/>
        <v>1110550227</v>
      </c>
    </row>
    <row r="61" spans="1:5" ht="15">
      <c r="A61" t="s">
        <v>39</v>
      </c>
      <c r="B61" t="s">
        <v>880</v>
      </c>
      <c r="C61" s="37">
        <v>111055023701</v>
      </c>
      <c r="E61" s="35">
        <f t="shared" si="0"/>
        <v>1110550237</v>
      </c>
    </row>
    <row r="62" spans="1:5" ht="15">
      <c r="A62" t="s">
        <v>40</v>
      </c>
      <c r="B62" t="s">
        <v>881</v>
      </c>
      <c r="C62" s="37">
        <v>111131003001</v>
      </c>
      <c r="E62" s="35">
        <f t="shared" si="0"/>
        <v>1111310030</v>
      </c>
    </row>
    <row r="63" spans="1:5" ht="15">
      <c r="A63" t="s">
        <v>41</v>
      </c>
      <c r="B63" t="s">
        <v>882</v>
      </c>
      <c r="C63" s="37">
        <v>111131005701</v>
      </c>
      <c r="E63" s="35">
        <f t="shared" si="0"/>
        <v>1111310057</v>
      </c>
    </row>
    <row r="64" spans="1:5" ht="15">
      <c r="A64" t="s">
        <v>42</v>
      </c>
      <c r="B64" t="s">
        <v>883</v>
      </c>
      <c r="C64" s="37">
        <v>111131006201</v>
      </c>
      <c r="E64" s="35">
        <f t="shared" si="0"/>
        <v>1111310062</v>
      </c>
    </row>
    <row r="65" spans="1:5" ht="15">
      <c r="A65" t="s">
        <v>17</v>
      </c>
      <c r="B65" t="s">
        <v>884</v>
      </c>
      <c r="C65" s="37">
        <v>111131007101</v>
      </c>
      <c r="E65" s="35">
        <f t="shared" si="0"/>
        <v>1111310071</v>
      </c>
    </row>
    <row r="66" spans="1:5" ht="15">
      <c r="A66" t="s">
        <v>43</v>
      </c>
      <c r="B66" t="s">
        <v>885</v>
      </c>
      <c r="C66" s="37">
        <v>111131007801</v>
      </c>
      <c r="E66" s="35">
        <f aca="true" t="shared" si="1" ref="E66:E129">VALUE(LEFT(C66,10))</f>
        <v>1111310078</v>
      </c>
    </row>
    <row r="67" spans="1:5" ht="15">
      <c r="A67" t="s">
        <v>130</v>
      </c>
      <c r="B67" t="s">
        <v>886</v>
      </c>
      <c r="C67" s="37">
        <v>111131008301</v>
      </c>
      <c r="E67" s="35">
        <f t="shared" si="1"/>
        <v>1111310083</v>
      </c>
    </row>
    <row r="68" spans="1:5" ht="15">
      <c r="A68" t="s">
        <v>44</v>
      </c>
      <c r="B68" t="s">
        <v>887</v>
      </c>
      <c r="C68" s="37">
        <v>111131008401</v>
      </c>
      <c r="E68" s="35">
        <f t="shared" si="1"/>
        <v>1111310084</v>
      </c>
    </row>
    <row r="69" spans="1:5" ht="15">
      <c r="A69" t="s">
        <v>134</v>
      </c>
      <c r="B69" t="s">
        <v>888</v>
      </c>
      <c r="C69" s="37">
        <v>111131010201</v>
      </c>
      <c r="E69" s="35">
        <f t="shared" si="1"/>
        <v>1111310102</v>
      </c>
    </row>
    <row r="70" spans="1:5" ht="15">
      <c r="A70" t="s">
        <v>45</v>
      </c>
      <c r="B70" t="s">
        <v>889</v>
      </c>
      <c r="C70" s="37">
        <v>111131011001</v>
      </c>
      <c r="E70" s="35">
        <f t="shared" si="1"/>
        <v>1111310110</v>
      </c>
    </row>
    <row r="71" spans="1:5" ht="15">
      <c r="A71" t="s">
        <v>46</v>
      </c>
      <c r="B71" t="s">
        <v>890</v>
      </c>
      <c r="C71" s="37">
        <v>111131011401</v>
      </c>
      <c r="E71" s="35">
        <f t="shared" si="1"/>
        <v>1111310114</v>
      </c>
    </row>
    <row r="72" spans="1:5" ht="15">
      <c r="A72" t="s">
        <v>47</v>
      </c>
      <c r="B72" t="s">
        <v>891</v>
      </c>
      <c r="C72" s="37">
        <v>111131011901</v>
      </c>
      <c r="E72" s="35">
        <f t="shared" si="1"/>
        <v>1111310119</v>
      </c>
    </row>
    <row r="73" spans="1:5" ht="15">
      <c r="A73" t="s">
        <v>48</v>
      </c>
      <c r="B73" t="s">
        <v>892</v>
      </c>
      <c r="C73" s="37">
        <v>111131012501</v>
      </c>
      <c r="E73" s="35">
        <f t="shared" si="1"/>
        <v>1111310125</v>
      </c>
    </row>
    <row r="74" spans="1:5" ht="15">
      <c r="A74" t="s">
        <v>49</v>
      </c>
      <c r="B74" t="s">
        <v>893</v>
      </c>
      <c r="C74" s="37">
        <v>111131012601</v>
      </c>
      <c r="E74" s="35">
        <f t="shared" si="1"/>
        <v>1111310126</v>
      </c>
    </row>
    <row r="75" spans="1:5" ht="15">
      <c r="A75" t="s">
        <v>158</v>
      </c>
      <c r="B75" t="s">
        <v>894</v>
      </c>
      <c r="C75" s="37">
        <v>111131012801</v>
      </c>
      <c r="E75" s="35">
        <f t="shared" si="1"/>
        <v>1111310128</v>
      </c>
    </row>
    <row r="76" spans="1:5" ht="15">
      <c r="A76" t="s">
        <v>895</v>
      </c>
      <c r="B76" t="s">
        <v>896</v>
      </c>
      <c r="C76" s="37">
        <v>111131013501</v>
      </c>
      <c r="E76" s="35">
        <f t="shared" si="1"/>
        <v>1111310135</v>
      </c>
    </row>
    <row r="77" spans="1:5" ht="15">
      <c r="A77" t="s">
        <v>897</v>
      </c>
      <c r="B77" t="s">
        <v>898</v>
      </c>
      <c r="C77" s="37">
        <v>111131014101</v>
      </c>
      <c r="E77" s="35">
        <f t="shared" si="1"/>
        <v>1111310141</v>
      </c>
    </row>
    <row r="78" spans="1:5" ht="15">
      <c r="A78" t="s">
        <v>899</v>
      </c>
      <c r="B78" t="s">
        <v>900</v>
      </c>
      <c r="C78" s="37">
        <v>111131014701</v>
      </c>
      <c r="E78" s="35">
        <f t="shared" si="1"/>
        <v>1111310147</v>
      </c>
    </row>
    <row r="79" spans="1:5" ht="15">
      <c r="A79" t="s">
        <v>901</v>
      </c>
      <c r="B79" t="s">
        <v>902</v>
      </c>
      <c r="C79" s="37">
        <v>111131014801</v>
      </c>
      <c r="E79" s="35">
        <f t="shared" si="1"/>
        <v>1111310148</v>
      </c>
    </row>
    <row r="80" spans="1:5" ht="15">
      <c r="A80" t="s">
        <v>903</v>
      </c>
      <c r="B80" t="s">
        <v>904</v>
      </c>
      <c r="C80" s="37">
        <v>111131014901</v>
      </c>
      <c r="E80" s="35">
        <f t="shared" si="1"/>
        <v>1111310149</v>
      </c>
    </row>
    <row r="81" spans="1:5" ht="15">
      <c r="A81" t="s">
        <v>905</v>
      </c>
      <c r="B81" t="s">
        <v>906</v>
      </c>
      <c r="C81" s="37">
        <v>111131015101</v>
      </c>
      <c r="E81" s="35">
        <f t="shared" si="1"/>
        <v>1111310151</v>
      </c>
    </row>
    <row r="82" spans="1:5" ht="15">
      <c r="A82" t="s">
        <v>907</v>
      </c>
      <c r="B82" t="s">
        <v>908</v>
      </c>
      <c r="C82" s="37">
        <v>111131015901</v>
      </c>
      <c r="E82" s="35">
        <f t="shared" si="1"/>
        <v>1111310159</v>
      </c>
    </row>
    <row r="83" spans="1:5" ht="15">
      <c r="A83" t="s">
        <v>50</v>
      </c>
      <c r="B83" t="s">
        <v>909</v>
      </c>
      <c r="C83" s="37">
        <v>111403000101</v>
      </c>
      <c r="E83" s="35">
        <f t="shared" si="1"/>
        <v>1114030001</v>
      </c>
    </row>
    <row r="84" spans="1:5" ht="15">
      <c r="A84" t="s">
        <v>51</v>
      </c>
      <c r="B84" t="s">
        <v>910</v>
      </c>
      <c r="C84" s="37">
        <v>111403000401</v>
      </c>
      <c r="E84" s="35">
        <f t="shared" si="1"/>
        <v>1114030004</v>
      </c>
    </row>
    <row r="85" spans="1:5" ht="15">
      <c r="A85" t="s">
        <v>52</v>
      </c>
      <c r="B85" t="s">
        <v>911</v>
      </c>
      <c r="C85" s="37">
        <v>111403005501</v>
      </c>
      <c r="E85" s="35">
        <f t="shared" si="1"/>
        <v>1114030055</v>
      </c>
    </row>
    <row r="86" spans="1:5" ht="15">
      <c r="A86" t="s">
        <v>53</v>
      </c>
      <c r="B86" t="s">
        <v>912</v>
      </c>
      <c r="C86" s="37">
        <v>111403015101</v>
      </c>
      <c r="E86" s="35">
        <f t="shared" si="1"/>
        <v>1114030151</v>
      </c>
    </row>
    <row r="87" spans="1:5" ht="15">
      <c r="A87" t="s">
        <v>54</v>
      </c>
      <c r="B87" t="s">
        <v>913</v>
      </c>
      <c r="C87" s="37">
        <v>111403015301</v>
      </c>
      <c r="E87" s="35">
        <f t="shared" si="1"/>
        <v>1114030153</v>
      </c>
    </row>
    <row r="88" spans="1:5" ht="15">
      <c r="A88" t="s">
        <v>55</v>
      </c>
      <c r="B88" t="s">
        <v>914</v>
      </c>
      <c r="C88" s="37">
        <v>111403015601</v>
      </c>
      <c r="E88" s="35">
        <f t="shared" si="1"/>
        <v>1114030156</v>
      </c>
    </row>
    <row r="89" spans="1:5" ht="15">
      <c r="A89" t="s">
        <v>56</v>
      </c>
      <c r="B89" t="s">
        <v>915</v>
      </c>
      <c r="C89" s="37">
        <v>111403016201</v>
      </c>
      <c r="E89" s="35">
        <f t="shared" si="1"/>
        <v>1114030162</v>
      </c>
    </row>
    <row r="90" spans="1:5" ht="15">
      <c r="A90" t="s">
        <v>57</v>
      </c>
      <c r="B90" t="s">
        <v>916</v>
      </c>
      <c r="C90" s="37">
        <v>111403016401</v>
      </c>
      <c r="E90" s="35">
        <f t="shared" si="1"/>
        <v>1114030164</v>
      </c>
    </row>
    <row r="91" spans="1:5" ht="15">
      <c r="A91" t="s">
        <v>58</v>
      </c>
      <c r="B91" t="s">
        <v>917</v>
      </c>
      <c r="C91" s="37">
        <v>111403016601</v>
      </c>
      <c r="E91" s="35">
        <f t="shared" si="1"/>
        <v>1114030166</v>
      </c>
    </row>
    <row r="92" spans="1:5" ht="15">
      <c r="A92" t="s">
        <v>918</v>
      </c>
      <c r="B92" t="s">
        <v>919</v>
      </c>
      <c r="C92" s="37">
        <v>111403017401</v>
      </c>
      <c r="E92" s="35">
        <f t="shared" si="1"/>
        <v>1114030174</v>
      </c>
    </row>
    <row r="93" spans="1:5" ht="15">
      <c r="A93" t="s">
        <v>155</v>
      </c>
      <c r="B93" t="s">
        <v>131</v>
      </c>
      <c r="C93" s="37">
        <v>111403017701</v>
      </c>
      <c r="E93" s="35">
        <f t="shared" si="1"/>
        <v>1114030177</v>
      </c>
    </row>
    <row r="94" spans="1:5" ht="15">
      <c r="A94" t="s">
        <v>59</v>
      </c>
      <c r="B94" t="s">
        <v>920</v>
      </c>
      <c r="C94" s="37">
        <v>111403017901</v>
      </c>
      <c r="E94" s="35">
        <f t="shared" si="1"/>
        <v>1114030179</v>
      </c>
    </row>
    <row r="95" spans="1:5" ht="15">
      <c r="A95" t="s">
        <v>144</v>
      </c>
      <c r="B95" t="s">
        <v>921</v>
      </c>
      <c r="C95" s="37">
        <v>111403018201</v>
      </c>
      <c r="E95" s="35">
        <f t="shared" si="1"/>
        <v>1114030182</v>
      </c>
    </row>
    <row r="96" spans="1:5" ht="15">
      <c r="A96" t="s">
        <v>139</v>
      </c>
      <c r="B96" t="s">
        <v>922</v>
      </c>
      <c r="C96" s="37">
        <v>111403018301</v>
      </c>
      <c r="E96" s="35">
        <f t="shared" si="1"/>
        <v>1114030183</v>
      </c>
    </row>
    <row r="97" spans="1:5" ht="15">
      <c r="A97" t="s">
        <v>923</v>
      </c>
      <c r="B97" t="s">
        <v>882</v>
      </c>
      <c r="C97" s="37">
        <v>111403018401</v>
      </c>
      <c r="E97" s="35">
        <f t="shared" si="1"/>
        <v>1114030184</v>
      </c>
    </row>
    <row r="98" spans="1:5" ht="15">
      <c r="A98" t="s">
        <v>136</v>
      </c>
      <c r="B98" t="s">
        <v>924</v>
      </c>
      <c r="C98" s="37">
        <v>111403019001</v>
      </c>
      <c r="E98" s="35">
        <f t="shared" si="1"/>
        <v>1114030190</v>
      </c>
    </row>
    <row r="99" spans="1:5" ht="15">
      <c r="A99" t="s">
        <v>173</v>
      </c>
      <c r="B99" t="s">
        <v>925</v>
      </c>
      <c r="C99" s="37">
        <v>111403019101</v>
      </c>
      <c r="E99" s="35">
        <f t="shared" si="1"/>
        <v>1114030191</v>
      </c>
    </row>
    <row r="100" spans="1:5" ht="15">
      <c r="A100" t="s">
        <v>926</v>
      </c>
      <c r="B100" t="s">
        <v>927</v>
      </c>
      <c r="C100" s="37">
        <v>111403019501</v>
      </c>
      <c r="E100" s="35">
        <f t="shared" si="1"/>
        <v>1114030195</v>
      </c>
    </row>
    <row r="101" spans="1:5" ht="15">
      <c r="A101" t="s">
        <v>928</v>
      </c>
      <c r="B101" t="s">
        <v>929</v>
      </c>
      <c r="C101" s="37">
        <v>111508900101</v>
      </c>
      <c r="E101" s="35">
        <f t="shared" si="1"/>
        <v>1115089001</v>
      </c>
    </row>
    <row r="102" spans="1:5" ht="15">
      <c r="A102" t="s">
        <v>930</v>
      </c>
      <c r="B102" t="s">
        <v>931</v>
      </c>
      <c r="C102" s="37">
        <v>111508900201</v>
      </c>
      <c r="E102" s="35">
        <f t="shared" si="1"/>
        <v>1115089002</v>
      </c>
    </row>
    <row r="103" spans="1:5" ht="15">
      <c r="A103" t="s">
        <v>932</v>
      </c>
      <c r="B103" t="s">
        <v>933</v>
      </c>
      <c r="C103" s="37">
        <v>111698000801</v>
      </c>
      <c r="E103" s="35">
        <f t="shared" si="1"/>
        <v>1116980008</v>
      </c>
    </row>
    <row r="104" spans="1:5" ht="15">
      <c r="A104" t="s">
        <v>60</v>
      </c>
      <c r="B104" t="s">
        <v>934</v>
      </c>
      <c r="C104" s="37">
        <v>111698002101</v>
      </c>
      <c r="E104" s="35">
        <f t="shared" si="1"/>
        <v>1116980021</v>
      </c>
    </row>
    <row r="105" spans="1:5" ht="15">
      <c r="A105" t="s">
        <v>61</v>
      </c>
      <c r="B105" t="s">
        <v>935</v>
      </c>
      <c r="C105" s="37">
        <v>111698002501</v>
      </c>
      <c r="E105" s="35">
        <f t="shared" si="1"/>
        <v>1116980025</v>
      </c>
    </row>
    <row r="106" spans="1:5" ht="15">
      <c r="A106" t="s">
        <v>62</v>
      </c>
      <c r="B106" t="s">
        <v>936</v>
      </c>
      <c r="C106" s="37">
        <v>111698003101</v>
      </c>
      <c r="E106" s="35">
        <f t="shared" si="1"/>
        <v>1116980031</v>
      </c>
    </row>
    <row r="107" spans="1:5" ht="15">
      <c r="A107" t="s">
        <v>63</v>
      </c>
      <c r="B107" t="s">
        <v>937</v>
      </c>
      <c r="C107" s="37">
        <v>111698003301</v>
      </c>
      <c r="E107" s="35">
        <f t="shared" si="1"/>
        <v>1116980033</v>
      </c>
    </row>
    <row r="108" spans="1:5" ht="15">
      <c r="A108" t="s">
        <v>64</v>
      </c>
      <c r="B108" t="s">
        <v>863</v>
      </c>
      <c r="C108" s="37">
        <v>111698003401</v>
      </c>
      <c r="E108" s="35">
        <f t="shared" si="1"/>
        <v>1116980034</v>
      </c>
    </row>
    <row r="109" spans="1:5" ht="15">
      <c r="A109" t="s">
        <v>65</v>
      </c>
      <c r="B109" t="s">
        <v>938</v>
      </c>
      <c r="C109" s="37">
        <v>111698003501</v>
      </c>
      <c r="E109" s="35">
        <f t="shared" si="1"/>
        <v>1116980035</v>
      </c>
    </row>
    <row r="110" spans="1:5" ht="15">
      <c r="A110" t="s">
        <v>120</v>
      </c>
      <c r="B110" t="s">
        <v>939</v>
      </c>
      <c r="C110" s="37">
        <v>111698003801</v>
      </c>
      <c r="E110" s="35">
        <f t="shared" si="1"/>
        <v>1116980038</v>
      </c>
    </row>
    <row r="111" spans="1:5" ht="15">
      <c r="A111" t="s">
        <v>66</v>
      </c>
      <c r="B111" t="s">
        <v>886</v>
      </c>
      <c r="C111" s="37">
        <v>111707001101</v>
      </c>
      <c r="E111" s="35">
        <f t="shared" si="1"/>
        <v>1117070011</v>
      </c>
    </row>
    <row r="112" spans="1:5" ht="15">
      <c r="A112" t="s">
        <v>67</v>
      </c>
      <c r="B112" t="s">
        <v>940</v>
      </c>
      <c r="C112" s="37">
        <v>111707001601</v>
      </c>
      <c r="E112" s="35">
        <f t="shared" si="1"/>
        <v>1117070016</v>
      </c>
    </row>
    <row r="113" spans="1:5" ht="15">
      <c r="A113" t="s">
        <v>68</v>
      </c>
      <c r="B113" t="s">
        <v>941</v>
      </c>
      <c r="C113" s="37">
        <v>111707001801</v>
      </c>
      <c r="E113" s="35">
        <f t="shared" si="1"/>
        <v>1117070018</v>
      </c>
    </row>
    <row r="114" spans="1:5" ht="15">
      <c r="A114" t="s">
        <v>69</v>
      </c>
      <c r="B114" t="s">
        <v>942</v>
      </c>
      <c r="C114" s="37">
        <v>111707002101</v>
      </c>
      <c r="E114" s="35">
        <f t="shared" si="1"/>
        <v>1117070021</v>
      </c>
    </row>
    <row r="115" spans="1:5" ht="15">
      <c r="A115" t="s">
        <v>70</v>
      </c>
      <c r="B115" t="s">
        <v>943</v>
      </c>
      <c r="C115" s="37">
        <v>111707002201</v>
      </c>
      <c r="E115" s="35">
        <f t="shared" si="1"/>
        <v>1117070022</v>
      </c>
    </row>
    <row r="116" spans="1:5" ht="15">
      <c r="A116" t="s">
        <v>71</v>
      </c>
      <c r="B116" t="s">
        <v>944</v>
      </c>
      <c r="C116" s="37">
        <v>111707002301</v>
      </c>
      <c r="E116" s="35">
        <f t="shared" si="1"/>
        <v>1117070023</v>
      </c>
    </row>
    <row r="117" spans="1:5" ht="15">
      <c r="A117" t="s">
        <v>72</v>
      </c>
      <c r="B117" t="s">
        <v>945</v>
      </c>
      <c r="C117" s="37">
        <v>111707002401</v>
      </c>
      <c r="E117" s="35">
        <f t="shared" si="1"/>
        <v>1117070024</v>
      </c>
    </row>
    <row r="118" spans="1:5" ht="15">
      <c r="A118" t="s">
        <v>946</v>
      </c>
      <c r="B118" t="s">
        <v>947</v>
      </c>
      <c r="C118" s="37">
        <v>111707002501</v>
      </c>
      <c r="E118" s="35">
        <f t="shared" si="1"/>
        <v>1117070025</v>
      </c>
    </row>
    <row r="119" spans="1:5" ht="15">
      <c r="A119" t="s">
        <v>948</v>
      </c>
      <c r="B119" t="s">
        <v>949</v>
      </c>
      <c r="C119" s="37">
        <v>111707900101</v>
      </c>
      <c r="E119" s="35">
        <f t="shared" si="1"/>
        <v>1117079001</v>
      </c>
    </row>
    <row r="120" spans="1:5" ht="15">
      <c r="A120" t="s">
        <v>73</v>
      </c>
      <c r="B120" t="s">
        <v>950</v>
      </c>
      <c r="C120" s="37">
        <v>111754000301</v>
      </c>
      <c r="E120" s="35">
        <f t="shared" si="1"/>
        <v>1117540003</v>
      </c>
    </row>
    <row r="121" spans="1:5" ht="15">
      <c r="A121" t="s">
        <v>74</v>
      </c>
      <c r="B121" t="s">
        <v>951</v>
      </c>
      <c r="C121" s="37">
        <v>111754001501</v>
      </c>
      <c r="E121" s="35">
        <f t="shared" si="1"/>
        <v>1117540015</v>
      </c>
    </row>
    <row r="122" spans="1:5" ht="15">
      <c r="A122" t="s">
        <v>75</v>
      </c>
      <c r="B122" t="s">
        <v>952</v>
      </c>
      <c r="C122" s="37">
        <v>111754002101</v>
      </c>
      <c r="E122" s="35">
        <f t="shared" si="1"/>
        <v>1117540021</v>
      </c>
    </row>
    <row r="123" spans="1:5" ht="15">
      <c r="A123" t="s">
        <v>76</v>
      </c>
      <c r="B123" t="s">
        <v>953</v>
      </c>
      <c r="C123" s="37">
        <v>111754002201</v>
      </c>
      <c r="E123" s="35">
        <f t="shared" si="1"/>
        <v>1117540022</v>
      </c>
    </row>
    <row r="124" spans="1:5" ht="15">
      <c r="A124" t="s">
        <v>77</v>
      </c>
      <c r="B124" t="s">
        <v>583</v>
      </c>
      <c r="C124" s="37">
        <v>111754002701</v>
      </c>
      <c r="E124" s="35">
        <f t="shared" si="1"/>
        <v>1117540027</v>
      </c>
    </row>
    <row r="125" spans="1:5" ht="15">
      <c r="A125" t="s">
        <v>78</v>
      </c>
      <c r="B125" t="s">
        <v>954</v>
      </c>
      <c r="C125" s="37">
        <v>111754002801</v>
      </c>
      <c r="E125" s="35">
        <f t="shared" si="1"/>
        <v>1117540028</v>
      </c>
    </row>
    <row r="126" spans="1:5" ht="15">
      <c r="A126" t="s">
        <v>143</v>
      </c>
      <c r="B126" t="s">
        <v>955</v>
      </c>
      <c r="C126" s="37">
        <v>111754002901</v>
      </c>
      <c r="E126" s="35">
        <f t="shared" si="1"/>
        <v>1117540029</v>
      </c>
    </row>
    <row r="127" spans="1:5" ht="15">
      <c r="A127" t="s">
        <v>79</v>
      </c>
      <c r="B127" t="s">
        <v>956</v>
      </c>
      <c r="C127" s="37">
        <v>111754003001</v>
      </c>
      <c r="E127" s="35">
        <f t="shared" si="1"/>
        <v>1117540030</v>
      </c>
    </row>
    <row r="128" spans="1:5" ht="15">
      <c r="A128" t="s">
        <v>163</v>
      </c>
      <c r="B128" t="s">
        <v>957</v>
      </c>
      <c r="C128" s="37">
        <v>111754003301</v>
      </c>
      <c r="E128" s="35">
        <f t="shared" si="1"/>
        <v>1117540033</v>
      </c>
    </row>
    <row r="129" spans="1:5" ht="15">
      <c r="A129" t="s">
        <v>80</v>
      </c>
      <c r="B129" t="s">
        <v>958</v>
      </c>
      <c r="C129" s="37">
        <v>111754003501</v>
      </c>
      <c r="E129" s="35">
        <f t="shared" si="1"/>
        <v>1117540035</v>
      </c>
    </row>
    <row r="130" spans="1:5" ht="15">
      <c r="A130" t="s">
        <v>81</v>
      </c>
      <c r="B130" t="s">
        <v>959</v>
      </c>
      <c r="C130" s="37">
        <v>111754003601</v>
      </c>
      <c r="E130" s="35">
        <f aca="true" t="shared" si="2" ref="E130:E193">VALUE(LEFT(C130,10))</f>
        <v>1117540036</v>
      </c>
    </row>
    <row r="131" spans="1:5" ht="15">
      <c r="A131" t="s">
        <v>129</v>
      </c>
      <c r="B131" t="s">
        <v>960</v>
      </c>
      <c r="C131" s="37">
        <v>111754003701</v>
      </c>
      <c r="E131" s="35">
        <f t="shared" si="2"/>
        <v>1117540037</v>
      </c>
    </row>
    <row r="132" spans="1:5" ht="15">
      <c r="A132" t="s">
        <v>174</v>
      </c>
      <c r="B132" t="s">
        <v>961</v>
      </c>
      <c r="C132" s="37">
        <v>111754003801</v>
      </c>
      <c r="E132" s="35">
        <f t="shared" si="2"/>
        <v>1117540038</v>
      </c>
    </row>
    <row r="133" spans="1:5" ht="15">
      <c r="A133" t="s">
        <v>172</v>
      </c>
      <c r="B133" t="s">
        <v>962</v>
      </c>
      <c r="C133" s="37">
        <v>111754003901</v>
      </c>
      <c r="E133" s="35">
        <f t="shared" si="2"/>
        <v>1117540039</v>
      </c>
    </row>
    <row r="134" spans="1:5" ht="15">
      <c r="A134" t="s">
        <v>963</v>
      </c>
      <c r="B134" t="s">
        <v>964</v>
      </c>
      <c r="C134" s="37">
        <v>111757000201</v>
      </c>
      <c r="E134" s="35">
        <f t="shared" si="2"/>
        <v>1117570002</v>
      </c>
    </row>
    <row r="135" spans="1:5" ht="15">
      <c r="A135" t="s">
        <v>115</v>
      </c>
      <c r="B135" t="s">
        <v>965</v>
      </c>
      <c r="C135" s="37">
        <v>111757004501</v>
      </c>
      <c r="E135" s="35">
        <f t="shared" si="2"/>
        <v>1117570045</v>
      </c>
    </row>
    <row r="136" spans="1:5" ht="15">
      <c r="A136" t="s">
        <v>32</v>
      </c>
      <c r="B136" t="s">
        <v>858</v>
      </c>
      <c r="C136" s="37">
        <v>111757004701</v>
      </c>
      <c r="E136" s="35">
        <f t="shared" si="2"/>
        <v>1117570047</v>
      </c>
    </row>
    <row r="137" spans="1:5" ht="15">
      <c r="A137" t="s">
        <v>82</v>
      </c>
      <c r="B137" t="s">
        <v>966</v>
      </c>
      <c r="C137" s="37">
        <v>111757005001</v>
      </c>
      <c r="E137" s="35">
        <f t="shared" si="2"/>
        <v>1117570050</v>
      </c>
    </row>
    <row r="138" spans="1:5" ht="15">
      <c r="A138" t="s">
        <v>83</v>
      </c>
      <c r="B138" t="s">
        <v>967</v>
      </c>
      <c r="C138" s="37">
        <v>111757006801</v>
      </c>
      <c r="E138" s="35">
        <f t="shared" si="2"/>
        <v>1117570068</v>
      </c>
    </row>
    <row r="139" spans="1:5" ht="15">
      <c r="A139" t="s">
        <v>84</v>
      </c>
      <c r="B139" t="s">
        <v>248</v>
      </c>
      <c r="C139" s="37">
        <v>111757007901</v>
      </c>
      <c r="E139" s="35">
        <f t="shared" si="2"/>
        <v>1117570079</v>
      </c>
    </row>
    <row r="140" spans="1:5" ht="15">
      <c r="A140" t="s">
        <v>135</v>
      </c>
      <c r="B140" t="s">
        <v>968</v>
      </c>
      <c r="C140" s="37">
        <v>111757008401</v>
      </c>
      <c r="E140" s="35">
        <f t="shared" si="2"/>
        <v>1117570084</v>
      </c>
    </row>
    <row r="141" spans="1:5" ht="15">
      <c r="A141" t="s">
        <v>85</v>
      </c>
      <c r="B141" t="s">
        <v>969</v>
      </c>
      <c r="C141" s="37">
        <v>111893000101</v>
      </c>
      <c r="E141" s="35">
        <f t="shared" si="2"/>
        <v>1118930001</v>
      </c>
    </row>
    <row r="142" spans="1:5" ht="15">
      <c r="A142" t="s">
        <v>86</v>
      </c>
      <c r="B142" t="s">
        <v>970</v>
      </c>
      <c r="C142" s="37">
        <v>111893000301</v>
      </c>
      <c r="E142" s="35">
        <f t="shared" si="2"/>
        <v>1118930003</v>
      </c>
    </row>
    <row r="143" spans="1:5" ht="15">
      <c r="A143" t="s">
        <v>87</v>
      </c>
      <c r="B143" t="s">
        <v>971</v>
      </c>
      <c r="C143" s="37">
        <v>111893000901</v>
      </c>
      <c r="E143" s="35">
        <f t="shared" si="2"/>
        <v>1118930009</v>
      </c>
    </row>
    <row r="144" spans="1:5" ht="15">
      <c r="A144" t="s">
        <v>88</v>
      </c>
      <c r="B144" t="s">
        <v>972</v>
      </c>
      <c r="C144" s="37">
        <v>111893002401</v>
      </c>
      <c r="E144" s="35">
        <f t="shared" si="2"/>
        <v>1118930024</v>
      </c>
    </row>
    <row r="145" spans="1:5" ht="15">
      <c r="A145" t="s">
        <v>89</v>
      </c>
      <c r="B145" t="s">
        <v>973</v>
      </c>
      <c r="C145" s="37">
        <v>111893003101</v>
      </c>
      <c r="E145" s="35">
        <f t="shared" si="2"/>
        <v>1118930031</v>
      </c>
    </row>
    <row r="146" spans="1:5" ht="15">
      <c r="A146" t="s">
        <v>90</v>
      </c>
      <c r="B146" t="s">
        <v>974</v>
      </c>
      <c r="C146" s="37">
        <v>111893004601</v>
      </c>
      <c r="E146" s="35">
        <f t="shared" si="2"/>
        <v>1118930046</v>
      </c>
    </row>
    <row r="147" spans="1:5" ht="15">
      <c r="A147" t="s">
        <v>91</v>
      </c>
      <c r="B147" t="s">
        <v>975</v>
      </c>
      <c r="C147" s="37">
        <v>111893004901</v>
      </c>
      <c r="E147" s="35">
        <f t="shared" si="2"/>
        <v>1118930049</v>
      </c>
    </row>
    <row r="148" spans="1:5" ht="15">
      <c r="A148" t="s">
        <v>92</v>
      </c>
      <c r="B148" t="s">
        <v>976</v>
      </c>
      <c r="C148" s="37">
        <v>111893005201</v>
      </c>
      <c r="E148" s="35">
        <f t="shared" si="2"/>
        <v>1118930052</v>
      </c>
    </row>
    <row r="149" spans="1:5" ht="15">
      <c r="A149" t="s">
        <v>93</v>
      </c>
      <c r="B149" t="s">
        <v>977</v>
      </c>
      <c r="C149" s="37">
        <v>111893005301</v>
      </c>
      <c r="E149" s="35">
        <f t="shared" si="2"/>
        <v>1118930053</v>
      </c>
    </row>
    <row r="150" spans="1:5" ht="15">
      <c r="A150" t="s">
        <v>94</v>
      </c>
      <c r="B150" t="s">
        <v>978</v>
      </c>
      <c r="C150" s="37">
        <v>111893005401</v>
      </c>
      <c r="E150" s="35">
        <f t="shared" si="2"/>
        <v>1118930054</v>
      </c>
    </row>
    <row r="151" spans="1:5" ht="15">
      <c r="A151" t="s">
        <v>116</v>
      </c>
      <c r="B151" t="s">
        <v>979</v>
      </c>
      <c r="C151" s="37">
        <v>111893005601</v>
      </c>
      <c r="E151" s="35">
        <f t="shared" si="2"/>
        <v>1118930056</v>
      </c>
    </row>
    <row r="152" spans="1:5" ht="15">
      <c r="A152" t="s">
        <v>980</v>
      </c>
      <c r="B152" t="s">
        <v>981</v>
      </c>
      <c r="C152" s="37">
        <v>111944003401</v>
      </c>
      <c r="E152" s="35">
        <f t="shared" si="2"/>
        <v>1119440034</v>
      </c>
    </row>
    <row r="153" spans="1:5" ht="15">
      <c r="A153" t="s">
        <v>982</v>
      </c>
      <c r="B153" t="s">
        <v>983</v>
      </c>
      <c r="C153" s="37">
        <v>111949000101</v>
      </c>
      <c r="E153" s="35">
        <f t="shared" si="2"/>
        <v>1119490001</v>
      </c>
    </row>
    <row r="154" spans="1:5" ht="15">
      <c r="A154" t="s">
        <v>984</v>
      </c>
      <c r="B154" t="s">
        <v>985</v>
      </c>
      <c r="C154" s="37">
        <v>111949000301</v>
      </c>
      <c r="E154" s="35">
        <f t="shared" si="2"/>
        <v>1119490003</v>
      </c>
    </row>
    <row r="155" spans="1:5" ht="15">
      <c r="A155" t="s">
        <v>146</v>
      </c>
      <c r="B155" t="s">
        <v>986</v>
      </c>
      <c r="C155" s="37">
        <v>111949001101</v>
      </c>
      <c r="E155" s="35">
        <f t="shared" si="2"/>
        <v>1119490011</v>
      </c>
    </row>
    <row r="156" spans="1:5" ht="15">
      <c r="A156" t="s">
        <v>95</v>
      </c>
      <c r="B156" t="s">
        <v>987</v>
      </c>
      <c r="C156" s="37">
        <v>111949001201</v>
      </c>
      <c r="E156" s="35">
        <f t="shared" si="2"/>
        <v>1119490012</v>
      </c>
    </row>
    <row r="157" spans="1:5" ht="15">
      <c r="A157" t="s">
        <v>96</v>
      </c>
      <c r="B157" t="s">
        <v>988</v>
      </c>
      <c r="C157" s="37">
        <v>111949001301</v>
      </c>
      <c r="E157" s="35">
        <f t="shared" si="2"/>
        <v>1119490013</v>
      </c>
    </row>
    <row r="158" spans="1:5" ht="15">
      <c r="A158" t="s">
        <v>117</v>
      </c>
      <c r="B158" t="s">
        <v>989</v>
      </c>
      <c r="C158" s="37">
        <v>111949001901</v>
      </c>
      <c r="E158" s="35">
        <f t="shared" si="2"/>
        <v>1119490019</v>
      </c>
    </row>
    <row r="159" spans="1:5" ht="15">
      <c r="A159" t="s">
        <v>97</v>
      </c>
      <c r="B159" t="s">
        <v>990</v>
      </c>
      <c r="C159" s="37">
        <v>111949002001</v>
      </c>
      <c r="E159" s="35">
        <f t="shared" si="2"/>
        <v>1119490020</v>
      </c>
    </row>
    <row r="160" spans="1:5" ht="15">
      <c r="A160" t="s">
        <v>991</v>
      </c>
      <c r="B160" t="s">
        <v>992</v>
      </c>
      <c r="C160" s="37">
        <v>111949002301</v>
      </c>
      <c r="E160" s="35">
        <f t="shared" si="2"/>
        <v>1119490023</v>
      </c>
    </row>
    <row r="161" spans="1:5" ht="15">
      <c r="A161" t="s">
        <v>993</v>
      </c>
      <c r="B161" t="s">
        <v>994</v>
      </c>
      <c r="C161" s="37">
        <v>111949002401</v>
      </c>
      <c r="E161" s="35">
        <f t="shared" si="2"/>
        <v>1119490024</v>
      </c>
    </row>
    <row r="162" spans="1:5" ht="15">
      <c r="A162" t="s">
        <v>995</v>
      </c>
      <c r="B162" t="s">
        <v>996</v>
      </c>
      <c r="C162" s="37">
        <v>111949002501</v>
      </c>
      <c r="E162" s="35">
        <f t="shared" si="2"/>
        <v>1119490025</v>
      </c>
    </row>
    <row r="163" spans="1:5" ht="15">
      <c r="A163" t="s">
        <v>997</v>
      </c>
      <c r="B163" t="s">
        <v>998</v>
      </c>
      <c r="C163" s="37">
        <v>112075000501</v>
      </c>
      <c r="E163" s="35">
        <f t="shared" si="2"/>
        <v>1120750005</v>
      </c>
    </row>
    <row r="164" spans="1:5" ht="15">
      <c r="A164" t="s">
        <v>118</v>
      </c>
      <c r="B164" t="s">
        <v>999</v>
      </c>
      <c r="C164" s="37">
        <v>112075000701</v>
      </c>
      <c r="E164" s="35">
        <f t="shared" si="2"/>
        <v>1120750007</v>
      </c>
    </row>
    <row r="165" spans="1:5" ht="15">
      <c r="A165" t="s">
        <v>99</v>
      </c>
      <c r="B165" t="s">
        <v>1000</v>
      </c>
      <c r="C165" s="37">
        <v>112075001501</v>
      </c>
      <c r="E165" s="35">
        <f t="shared" si="2"/>
        <v>1120750015</v>
      </c>
    </row>
    <row r="166" spans="1:5" ht="15">
      <c r="A166" t="s">
        <v>100</v>
      </c>
      <c r="B166" t="s">
        <v>1001</v>
      </c>
      <c r="C166" s="37">
        <v>112075001701</v>
      </c>
      <c r="E166" s="35">
        <f t="shared" si="2"/>
        <v>1120750017</v>
      </c>
    </row>
    <row r="167" spans="1:5" ht="15">
      <c r="A167" t="s">
        <v>98</v>
      </c>
      <c r="B167" t="s">
        <v>414</v>
      </c>
      <c r="C167" s="37">
        <v>112075001901</v>
      </c>
      <c r="E167" s="35">
        <f t="shared" si="2"/>
        <v>1120750019</v>
      </c>
    </row>
    <row r="168" spans="1:5" ht="15">
      <c r="A168" t="s">
        <v>101</v>
      </c>
      <c r="B168" t="s">
        <v>1002</v>
      </c>
      <c r="C168" s="37">
        <v>112075002101</v>
      </c>
      <c r="E168" s="35">
        <f t="shared" si="2"/>
        <v>1120750021</v>
      </c>
    </row>
    <row r="169" spans="1:5" ht="15">
      <c r="A169" t="s">
        <v>167</v>
      </c>
      <c r="B169" t="s">
        <v>1003</v>
      </c>
      <c r="C169" s="37">
        <v>112075002401</v>
      </c>
      <c r="E169" s="35">
        <f t="shared" si="2"/>
        <v>1120750024</v>
      </c>
    </row>
    <row r="170" spans="1:5" ht="15">
      <c r="A170" t="s">
        <v>161</v>
      </c>
      <c r="B170" t="s">
        <v>1004</v>
      </c>
      <c r="C170" s="37">
        <v>112075002501</v>
      </c>
      <c r="E170" s="35">
        <f t="shared" si="2"/>
        <v>1120750025</v>
      </c>
    </row>
    <row r="171" spans="1:5" ht="15">
      <c r="A171" t="s">
        <v>1005</v>
      </c>
      <c r="B171" t="s">
        <v>1006</v>
      </c>
      <c r="C171" s="37">
        <v>112075002601</v>
      </c>
      <c r="E171" s="35">
        <f t="shared" si="2"/>
        <v>1120750026</v>
      </c>
    </row>
    <row r="172" spans="1:5" ht="15">
      <c r="A172" t="s">
        <v>121</v>
      </c>
      <c r="B172" t="s">
        <v>1007</v>
      </c>
      <c r="C172" s="37">
        <v>112075002701</v>
      </c>
      <c r="E172" s="35">
        <f t="shared" si="2"/>
        <v>1120750027</v>
      </c>
    </row>
    <row r="173" spans="1:5" ht="15">
      <c r="A173" t="s">
        <v>132</v>
      </c>
      <c r="B173" t="s">
        <v>1008</v>
      </c>
      <c r="C173" s="37">
        <v>112075002801</v>
      </c>
      <c r="E173" s="35">
        <f t="shared" si="2"/>
        <v>1120750028</v>
      </c>
    </row>
    <row r="174" spans="1:5" ht="15">
      <c r="A174" t="s">
        <v>1009</v>
      </c>
      <c r="B174" t="s">
        <v>1010</v>
      </c>
      <c r="C174" s="37">
        <v>112110000101</v>
      </c>
      <c r="E174" s="35">
        <f t="shared" si="2"/>
        <v>1121100001</v>
      </c>
    </row>
    <row r="175" spans="1:5" ht="15">
      <c r="A175" t="s">
        <v>102</v>
      </c>
      <c r="B175" t="s">
        <v>1011</v>
      </c>
      <c r="C175" s="37">
        <v>112110000201</v>
      </c>
      <c r="E175" s="35">
        <f t="shared" si="2"/>
        <v>1121100002</v>
      </c>
    </row>
    <row r="176" spans="1:5" ht="15">
      <c r="A176" t="s">
        <v>1012</v>
      </c>
      <c r="B176" t="s">
        <v>1013</v>
      </c>
      <c r="C176" s="37">
        <v>112110000401</v>
      </c>
      <c r="E176" s="35">
        <f t="shared" si="2"/>
        <v>1121100004</v>
      </c>
    </row>
    <row r="177" spans="1:5" ht="15">
      <c r="A177" t="s">
        <v>103</v>
      </c>
      <c r="B177" t="s">
        <v>401</v>
      </c>
      <c r="C177" s="37">
        <v>112110000601</v>
      </c>
      <c r="E177" s="35">
        <f t="shared" si="2"/>
        <v>1121100006</v>
      </c>
    </row>
    <row r="178" spans="1:5" ht="15">
      <c r="A178" t="s">
        <v>104</v>
      </c>
      <c r="B178" t="s">
        <v>1014</v>
      </c>
      <c r="C178" s="37">
        <v>112110000701</v>
      </c>
      <c r="E178" s="35">
        <f t="shared" si="2"/>
        <v>1121100007</v>
      </c>
    </row>
    <row r="179" spans="1:5" ht="15">
      <c r="A179" t="s">
        <v>105</v>
      </c>
      <c r="B179" t="s">
        <v>1015</v>
      </c>
      <c r="C179" s="37">
        <v>112110001101</v>
      </c>
      <c r="E179" s="35">
        <f t="shared" si="2"/>
        <v>1121100011</v>
      </c>
    </row>
    <row r="180" spans="1:5" ht="15">
      <c r="A180" t="s">
        <v>106</v>
      </c>
      <c r="B180" t="s">
        <v>1016</v>
      </c>
      <c r="C180" s="37">
        <v>112110001201</v>
      </c>
      <c r="E180" s="35">
        <f t="shared" si="2"/>
        <v>1121100012</v>
      </c>
    </row>
    <row r="181" spans="1:5" ht="15">
      <c r="A181" t="s">
        <v>138</v>
      </c>
      <c r="B181" t="s">
        <v>1017</v>
      </c>
      <c r="C181" s="37">
        <v>112110001401</v>
      </c>
      <c r="E181" s="35">
        <f t="shared" si="2"/>
        <v>1121100014</v>
      </c>
    </row>
    <row r="182" spans="1:5" ht="15">
      <c r="A182" t="s">
        <v>154</v>
      </c>
      <c r="B182" t="s">
        <v>389</v>
      </c>
      <c r="C182" s="37">
        <v>112110001701</v>
      </c>
      <c r="E182" s="35">
        <f t="shared" si="2"/>
        <v>1121100017</v>
      </c>
    </row>
    <row r="183" spans="1:5" ht="15">
      <c r="A183" t="s">
        <v>107</v>
      </c>
      <c r="B183" t="s">
        <v>1018</v>
      </c>
      <c r="C183" s="37">
        <v>112110002201</v>
      </c>
      <c r="E183" s="35">
        <f t="shared" si="2"/>
        <v>1121100022</v>
      </c>
    </row>
    <row r="184" spans="1:5" ht="15">
      <c r="A184" t="s">
        <v>108</v>
      </c>
      <c r="B184" t="s">
        <v>1019</v>
      </c>
      <c r="C184" s="37">
        <v>112110002701</v>
      </c>
      <c r="E184" s="35">
        <f t="shared" si="2"/>
        <v>1121100027</v>
      </c>
    </row>
    <row r="185" spans="1:5" ht="15">
      <c r="A185" t="s">
        <v>109</v>
      </c>
      <c r="B185" t="s">
        <v>1020</v>
      </c>
      <c r="C185" s="37">
        <v>112110002801</v>
      </c>
      <c r="E185" s="35">
        <f t="shared" si="2"/>
        <v>1121100028</v>
      </c>
    </row>
    <row r="186" spans="1:5" ht="15">
      <c r="A186" t="s">
        <v>1021</v>
      </c>
      <c r="B186" t="s">
        <v>207</v>
      </c>
      <c r="C186" s="37">
        <v>112110003301</v>
      </c>
      <c r="E186" s="35">
        <f t="shared" si="2"/>
        <v>1121100033</v>
      </c>
    </row>
    <row r="187" spans="1:5" ht="15">
      <c r="A187" t="s">
        <v>151</v>
      </c>
      <c r="B187" t="s">
        <v>1022</v>
      </c>
      <c r="C187" s="37">
        <v>112110003701</v>
      </c>
      <c r="E187" s="35">
        <f t="shared" si="2"/>
        <v>1121100037</v>
      </c>
    </row>
    <row r="188" spans="1:5" ht="15">
      <c r="A188" t="s">
        <v>140</v>
      </c>
      <c r="B188" t="s">
        <v>1023</v>
      </c>
      <c r="C188" s="37">
        <v>112110003801</v>
      </c>
      <c r="E188" s="35">
        <f t="shared" si="2"/>
        <v>1121100038</v>
      </c>
    </row>
    <row r="189" spans="1:5" ht="15">
      <c r="A189" t="s">
        <v>1024</v>
      </c>
      <c r="B189" t="s">
        <v>1025</v>
      </c>
      <c r="C189" s="37">
        <v>112110003901</v>
      </c>
      <c r="E189" s="35">
        <f t="shared" si="2"/>
        <v>1121100039</v>
      </c>
    </row>
    <row r="190" spans="1:5" ht="15">
      <c r="A190" t="s">
        <v>1026</v>
      </c>
      <c r="B190" t="s">
        <v>1027</v>
      </c>
      <c r="C190" s="37">
        <v>112110004001</v>
      </c>
      <c r="E190" s="35">
        <f t="shared" si="2"/>
        <v>1121100040</v>
      </c>
    </row>
    <row r="191" spans="1:5" ht="15">
      <c r="A191" t="s">
        <v>110</v>
      </c>
      <c r="B191" t="s">
        <v>1028</v>
      </c>
      <c r="C191" s="37">
        <v>112184000101</v>
      </c>
      <c r="E191" s="35">
        <f t="shared" si="2"/>
        <v>1121840001</v>
      </c>
    </row>
    <row r="192" spans="1:5" ht="15">
      <c r="A192" t="s">
        <v>111</v>
      </c>
      <c r="B192" t="s">
        <v>1029</v>
      </c>
      <c r="C192" s="37">
        <v>112184000301</v>
      </c>
      <c r="E192" s="35">
        <f t="shared" si="2"/>
        <v>1121840003</v>
      </c>
    </row>
    <row r="193" spans="1:5" ht="15">
      <c r="A193" t="s">
        <v>175</v>
      </c>
      <c r="B193" t="s">
        <v>1030</v>
      </c>
      <c r="C193" s="37">
        <v>112184000401</v>
      </c>
      <c r="E193" s="35">
        <f t="shared" si="2"/>
        <v>1121840004</v>
      </c>
    </row>
    <row r="194" spans="1:5" ht="15">
      <c r="A194" t="s">
        <v>112</v>
      </c>
      <c r="B194" t="s">
        <v>1031</v>
      </c>
      <c r="C194" s="37">
        <v>112184000601</v>
      </c>
      <c r="E194" s="35">
        <f aca="true" t="shared" si="3" ref="E194:E213">VALUE(LEFT(C194,10))</f>
        <v>1121840006</v>
      </c>
    </row>
    <row r="195" spans="1:5" ht="15">
      <c r="A195" t="s">
        <v>113</v>
      </c>
      <c r="B195" t="s">
        <v>885</v>
      </c>
      <c r="C195" s="37">
        <v>112184000801</v>
      </c>
      <c r="E195" s="35">
        <f t="shared" si="3"/>
        <v>1121840008</v>
      </c>
    </row>
    <row r="196" spans="1:5" ht="15">
      <c r="A196" t="s">
        <v>119</v>
      </c>
      <c r="B196" t="s">
        <v>1032</v>
      </c>
      <c r="C196" s="37">
        <v>112184000901</v>
      </c>
      <c r="E196" s="35">
        <f t="shared" si="3"/>
        <v>1121840009</v>
      </c>
    </row>
    <row r="197" spans="1:5" ht="15">
      <c r="A197" t="s">
        <v>170</v>
      </c>
      <c r="B197" t="s">
        <v>1033</v>
      </c>
      <c r="C197" s="37">
        <v>112184001301</v>
      </c>
      <c r="E197" s="35">
        <f t="shared" si="3"/>
        <v>1121840013</v>
      </c>
    </row>
    <row r="198" spans="1:5" ht="15">
      <c r="A198" t="s">
        <v>166</v>
      </c>
      <c r="B198" t="s">
        <v>1034</v>
      </c>
      <c r="C198" s="37">
        <v>112184001701</v>
      </c>
      <c r="E198" s="35">
        <f t="shared" si="3"/>
        <v>1121840017</v>
      </c>
    </row>
    <row r="199" spans="1:5" ht="15">
      <c r="A199" t="s">
        <v>160</v>
      </c>
      <c r="B199" t="s">
        <v>1035</v>
      </c>
      <c r="C199" s="37">
        <v>112215000601</v>
      </c>
      <c r="E199" s="35">
        <f t="shared" si="3"/>
        <v>1122150006</v>
      </c>
    </row>
    <row r="200" spans="1:5" ht="15">
      <c r="A200" t="s">
        <v>114</v>
      </c>
      <c r="B200" t="s">
        <v>1036</v>
      </c>
      <c r="C200" s="37">
        <v>112215000701</v>
      </c>
      <c r="E200" s="35">
        <f t="shared" si="3"/>
        <v>1122150007</v>
      </c>
    </row>
    <row r="201" spans="1:5" ht="15">
      <c r="A201" t="s">
        <v>1037</v>
      </c>
      <c r="B201" t="s">
        <v>1038</v>
      </c>
      <c r="C201" s="37">
        <v>112215001001</v>
      </c>
      <c r="E201" s="35">
        <f t="shared" si="3"/>
        <v>1122150010</v>
      </c>
    </row>
    <row r="202" spans="1:5" ht="15">
      <c r="A202" t="s">
        <v>1039</v>
      </c>
      <c r="B202" t="s">
        <v>1040</v>
      </c>
      <c r="C202" s="37">
        <v>112215001301</v>
      </c>
      <c r="E202" s="35">
        <f t="shared" si="3"/>
        <v>1122150013</v>
      </c>
    </row>
    <row r="203" spans="1:5" ht="15">
      <c r="A203" t="s">
        <v>152</v>
      </c>
      <c r="B203" t="s">
        <v>1041</v>
      </c>
      <c r="C203" s="37">
        <v>112215001401</v>
      </c>
      <c r="E203" s="35">
        <f t="shared" si="3"/>
        <v>1122150014</v>
      </c>
    </row>
    <row r="204" spans="1:5" ht="15">
      <c r="A204" t="s">
        <v>149</v>
      </c>
      <c r="B204" t="s">
        <v>1042</v>
      </c>
      <c r="C204" s="37">
        <v>112248000301</v>
      </c>
      <c r="E204" s="35">
        <f t="shared" si="3"/>
        <v>1122480003</v>
      </c>
    </row>
    <row r="205" spans="1:5" ht="15">
      <c r="A205" t="s">
        <v>133</v>
      </c>
      <c r="B205" t="s">
        <v>1043</v>
      </c>
      <c r="C205" s="37">
        <v>112248000401</v>
      </c>
      <c r="E205" s="35">
        <f t="shared" si="3"/>
        <v>1122480004</v>
      </c>
    </row>
    <row r="206" spans="1:5" ht="15">
      <c r="A206" t="s">
        <v>145</v>
      </c>
      <c r="B206" t="s">
        <v>1044</v>
      </c>
      <c r="C206" s="37">
        <v>112255000201</v>
      </c>
      <c r="E206" s="35">
        <f t="shared" si="3"/>
        <v>1122550002</v>
      </c>
    </row>
    <row r="207" spans="1:5" ht="15">
      <c r="A207" t="s">
        <v>1045</v>
      </c>
      <c r="B207" t="s">
        <v>1046</v>
      </c>
      <c r="C207" s="37">
        <v>112255000401</v>
      </c>
      <c r="E207" s="35">
        <f t="shared" si="3"/>
        <v>1122550004</v>
      </c>
    </row>
    <row r="208" spans="1:5" ht="15">
      <c r="A208" t="s">
        <v>147</v>
      </c>
      <c r="B208" t="s">
        <v>1047</v>
      </c>
      <c r="C208" s="37">
        <v>112255000501</v>
      </c>
      <c r="E208" s="35">
        <f t="shared" si="3"/>
        <v>1122550005</v>
      </c>
    </row>
    <row r="209" spans="1:5" ht="15">
      <c r="A209" t="s">
        <v>162</v>
      </c>
      <c r="B209" t="s">
        <v>311</v>
      </c>
      <c r="C209" s="37">
        <v>112255000601</v>
      </c>
      <c r="E209" s="35">
        <f t="shared" si="3"/>
        <v>1122550006</v>
      </c>
    </row>
    <row r="210" spans="1:5" ht="15">
      <c r="A210" t="s">
        <v>125</v>
      </c>
      <c r="B210" t="s">
        <v>1048</v>
      </c>
      <c r="C210" s="37">
        <v>112255000901</v>
      </c>
      <c r="E210" s="35">
        <f t="shared" si="3"/>
        <v>1122550009</v>
      </c>
    </row>
    <row r="211" spans="1:5" ht="15">
      <c r="A211" t="s">
        <v>1049</v>
      </c>
      <c r="B211" t="s">
        <v>1050</v>
      </c>
      <c r="C211" s="37">
        <v>112255001101</v>
      </c>
      <c r="E211" s="35">
        <f t="shared" si="3"/>
        <v>1122550011</v>
      </c>
    </row>
    <row r="212" spans="1:5" ht="15">
      <c r="A212" t="s">
        <v>148</v>
      </c>
      <c r="B212" t="s">
        <v>1051</v>
      </c>
      <c r="C212" s="37">
        <v>112255001401</v>
      </c>
      <c r="E212" s="35">
        <f t="shared" si="3"/>
        <v>1122550014</v>
      </c>
    </row>
    <row r="213" spans="1:5" ht="15">
      <c r="A213" t="s">
        <v>157</v>
      </c>
      <c r="B213" t="s">
        <v>1052</v>
      </c>
      <c r="C213" s="37">
        <v>112255002201</v>
      </c>
      <c r="E213" s="35">
        <f t="shared" si="3"/>
        <v>1122550022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91">
      <selection activeCell="B107" sqref="B107:E129"/>
    </sheetView>
  </sheetViews>
  <sheetFormatPr defaultColWidth="11.421875" defaultRowHeight="15"/>
  <cols>
    <col min="2" max="2" width="24.421875" style="0" bestFit="1" customWidth="1"/>
    <col min="3" max="3" width="46.140625" style="0" customWidth="1"/>
    <col min="4" max="4" width="19.28125" style="0" bestFit="1" customWidth="1"/>
    <col min="5" max="5" width="88.140625" style="0" bestFit="1" customWidth="1"/>
    <col min="6" max="9" width="3.7109375" style="0" bestFit="1" customWidth="1"/>
    <col min="10" max="12" width="4.00390625" style="0" bestFit="1" customWidth="1"/>
  </cols>
  <sheetData>
    <row r="1" spans="1:12" ht="48.75">
      <c r="A1" s="59" t="s">
        <v>1057</v>
      </c>
      <c r="B1" s="23" t="s">
        <v>11</v>
      </c>
      <c r="C1" s="24" t="s">
        <v>12</v>
      </c>
      <c r="D1" s="22" t="s">
        <v>7</v>
      </c>
      <c r="E1" s="26" t="s">
        <v>0</v>
      </c>
      <c r="F1" s="9" t="s">
        <v>1</v>
      </c>
      <c r="G1" s="9" t="s">
        <v>2</v>
      </c>
      <c r="H1" s="9" t="s">
        <v>3</v>
      </c>
      <c r="I1" s="9" t="s">
        <v>4</v>
      </c>
      <c r="J1" s="9" t="s">
        <v>5</v>
      </c>
      <c r="K1" s="10" t="s">
        <v>6</v>
      </c>
      <c r="L1" s="11" t="s">
        <v>9</v>
      </c>
    </row>
    <row r="2" spans="1:12" ht="15">
      <c r="A2" t="str">
        <f>RIGHT(LEFT(D2,6),4)</f>
        <v>1508</v>
      </c>
      <c r="B2" s="56" t="s">
        <v>930</v>
      </c>
      <c r="C2" s="57" t="s">
        <v>677</v>
      </c>
      <c r="D2" s="58">
        <v>1115089002</v>
      </c>
      <c r="E2" s="27" t="s">
        <v>479</v>
      </c>
      <c r="F2" s="3">
        <v>12</v>
      </c>
      <c r="G2" s="3">
        <v>11</v>
      </c>
      <c r="H2" s="3">
        <v>11</v>
      </c>
      <c r="I2" s="4">
        <v>34</v>
      </c>
      <c r="J2" s="4">
        <v>148</v>
      </c>
      <c r="K2" s="3">
        <v>66</v>
      </c>
      <c r="L2" s="4">
        <v>148</v>
      </c>
    </row>
    <row r="3" spans="1:12" ht="15">
      <c r="A3" t="str">
        <f aca="true" t="shared" si="0" ref="A3:A66">RIGHT(LEFT(D3,6),4)</f>
        <v>1508</v>
      </c>
      <c r="B3" s="56" t="s">
        <v>928</v>
      </c>
      <c r="C3" s="57" t="s">
        <v>677</v>
      </c>
      <c r="D3" s="58">
        <v>1115089001</v>
      </c>
      <c r="E3" s="27" t="s">
        <v>601</v>
      </c>
      <c r="F3" s="3">
        <v>10</v>
      </c>
      <c r="G3" s="3">
        <v>9</v>
      </c>
      <c r="H3" s="3">
        <v>7</v>
      </c>
      <c r="I3" s="4">
        <v>26</v>
      </c>
      <c r="J3" s="4">
        <v>212</v>
      </c>
      <c r="K3" s="3">
        <v>2</v>
      </c>
      <c r="L3" s="4">
        <v>212</v>
      </c>
    </row>
    <row r="4" spans="1:12" ht="15">
      <c r="A4" t="str">
        <f t="shared" si="0"/>
        <v>1707</v>
      </c>
      <c r="B4" s="39" t="s">
        <v>70</v>
      </c>
      <c r="C4" s="43" t="s">
        <v>792</v>
      </c>
      <c r="D4" s="44">
        <v>1117070022</v>
      </c>
      <c r="E4" s="40" t="s">
        <v>266</v>
      </c>
      <c r="F4" s="41">
        <v>18</v>
      </c>
      <c r="G4" s="41">
        <v>12</v>
      </c>
      <c r="H4" s="41">
        <v>13</v>
      </c>
      <c r="I4" s="42">
        <v>43</v>
      </c>
      <c r="J4" s="42">
        <v>34</v>
      </c>
      <c r="K4" s="41">
        <v>180</v>
      </c>
      <c r="L4" s="42">
        <v>34</v>
      </c>
    </row>
    <row r="5" spans="1:12" ht="15">
      <c r="A5" t="str">
        <f t="shared" si="0"/>
        <v>1707</v>
      </c>
      <c r="B5" s="45" t="s">
        <v>72</v>
      </c>
      <c r="C5" s="43" t="s">
        <v>792</v>
      </c>
      <c r="D5" s="44">
        <v>1117070024</v>
      </c>
      <c r="E5" s="46" t="s">
        <v>307</v>
      </c>
      <c r="F5" s="42">
        <v>13</v>
      </c>
      <c r="G5" s="42">
        <v>14</v>
      </c>
      <c r="H5" s="42">
        <v>14</v>
      </c>
      <c r="I5" s="42">
        <v>41</v>
      </c>
      <c r="J5" s="42">
        <v>53</v>
      </c>
      <c r="K5" s="41">
        <v>161</v>
      </c>
      <c r="L5" s="42">
        <v>53</v>
      </c>
    </row>
    <row r="6" spans="1:12" ht="15">
      <c r="A6" t="str">
        <f t="shared" si="0"/>
        <v>1707</v>
      </c>
      <c r="B6" s="45" t="s">
        <v>69</v>
      </c>
      <c r="C6" s="43" t="s">
        <v>792</v>
      </c>
      <c r="D6" s="44">
        <v>1117070021</v>
      </c>
      <c r="E6" s="46" t="s">
        <v>324</v>
      </c>
      <c r="F6" s="42">
        <v>14</v>
      </c>
      <c r="G6" s="42">
        <v>11</v>
      </c>
      <c r="H6" s="42">
        <v>15</v>
      </c>
      <c r="I6" s="42">
        <v>40</v>
      </c>
      <c r="J6" s="42">
        <v>64</v>
      </c>
      <c r="K6" s="41">
        <v>150</v>
      </c>
      <c r="L6" s="42">
        <v>64</v>
      </c>
    </row>
    <row r="7" spans="1:12" ht="15">
      <c r="A7" t="str">
        <f t="shared" si="0"/>
        <v>1707</v>
      </c>
      <c r="B7" s="45" t="s">
        <v>948</v>
      </c>
      <c r="C7" s="43" t="s">
        <v>792</v>
      </c>
      <c r="D7" s="44">
        <v>1117079001</v>
      </c>
      <c r="E7" s="46" t="s">
        <v>440</v>
      </c>
      <c r="F7" s="42">
        <v>14</v>
      </c>
      <c r="G7" s="42">
        <v>12</v>
      </c>
      <c r="H7" s="42">
        <v>10</v>
      </c>
      <c r="I7" s="42">
        <v>36</v>
      </c>
      <c r="J7" s="42">
        <v>116</v>
      </c>
      <c r="K7" s="41">
        <v>98</v>
      </c>
      <c r="L7" s="42">
        <v>116</v>
      </c>
    </row>
    <row r="8" spans="1:12" ht="15">
      <c r="A8" t="str">
        <f t="shared" si="0"/>
        <v>1707</v>
      </c>
      <c r="B8" s="45" t="s">
        <v>67</v>
      </c>
      <c r="C8" s="43" t="s">
        <v>792</v>
      </c>
      <c r="D8" s="44">
        <v>1117070016</v>
      </c>
      <c r="E8" s="46" t="s">
        <v>446</v>
      </c>
      <c r="F8" s="42">
        <v>11</v>
      </c>
      <c r="G8" s="42">
        <v>11</v>
      </c>
      <c r="H8" s="42">
        <v>13</v>
      </c>
      <c r="I8" s="42">
        <v>35</v>
      </c>
      <c r="J8" s="42">
        <v>131</v>
      </c>
      <c r="K8" s="41">
        <v>83</v>
      </c>
      <c r="L8" s="42">
        <v>131</v>
      </c>
    </row>
    <row r="9" spans="1:12" ht="15">
      <c r="A9" t="str">
        <f t="shared" si="0"/>
        <v>0553</v>
      </c>
      <c r="B9" s="55" t="s">
        <v>826</v>
      </c>
      <c r="C9" s="53" t="s">
        <v>786</v>
      </c>
      <c r="D9" s="54">
        <v>1105530224</v>
      </c>
      <c r="E9" s="28" t="s">
        <v>240</v>
      </c>
      <c r="F9" s="4">
        <v>17</v>
      </c>
      <c r="G9" s="4">
        <v>13</v>
      </c>
      <c r="H9" s="4">
        <v>15</v>
      </c>
      <c r="I9" s="4">
        <v>45</v>
      </c>
      <c r="J9" s="4">
        <v>21</v>
      </c>
      <c r="K9" s="3">
        <v>193</v>
      </c>
      <c r="L9" s="4">
        <v>21</v>
      </c>
    </row>
    <row r="10" spans="1:12" ht="15">
      <c r="A10" t="str">
        <f t="shared" si="0"/>
        <v>0553</v>
      </c>
      <c r="B10" s="52" t="s">
        <v>828</v>
      </c>
      <c r="C10" s="53" t="s">
        <v>786</v>
      </c>
      <c r="D10" s="54">
        <v>1105530226</v>
      </c>
      <c r="E10" s="28" t="s">
        <v>305</v>
      </c>
      <c r="F10" s="4">
        <v>14</v>
      </c>
      <c r="G10" s="4">
        <v>12</v>
      </c>
      <c r="H10" s="4">
        <v>15</v>
      </c>
      <c r="I10" s="4">
        <v>41</v>
      </c>
      <c r="J10" s="4">
        <v>53</v>
      </c>
      <c r="K10" s="3">
        <v>161</v>
      </c>
      <c r="L10" s="4">
        <v>53</v>
      </c>
    </row>
    <row r="11" spans="1:12" ht="15">
      <c r="A11" t="str">
        <f t="shared" si="0"/>
        <v>0553</v>
      </c>
      <c r="B11" s="52" t="s">
        <v>142</v>
      </c>
      <c r="C11" s="53" t="s">
        <v>786</v>
      </c>
      <c r="D11" s="54">
        <v>1105530228</v>
      </c>
      <c r="E11" s="28" t="s">
        <v>315</v>
      </c>
      <c r="F11" s="4">
        <v>12</v>
      </c>
      <c r="G11" s="4">
        <v>12</v>
      </c>
      <c r="H11" s="4">
        <v>16</v>
      </c>
      <c r="I11" s="4">
        <v>40</v>
      </c>
      <c r="J11" s="4">
        <v>64</v>
      </c>
      <c r="K11" s="3">
        <v>150</v>
      </c>
      <c r="L11" s="4">
        <v>64</v>
      </c>
    </row>
    <row r="12" spans="1:12" ht="15">
      <c r="A12" t="str">
        <f t="shared" si="0"/>
        <v>0553</v>
      </c>
      <c r="B12" s="52" t="s">
        <v>171</v>
      </c>
      <c r="C12" s="53" t="s">
        <v>786</v>
      </c>
      <c r="D12" s="54">
        <v>1105530227</v>
      </c>
      <c r="E12" s="28" t="s">
        <v>336</v>
      </c>
      <c r="F12" s="4">
        <v>11</v>
      </c>
      <c r="G12" s="4">
        <v>13</v>
      </c>
      <c r="H12" s="4">
        <v>15</v>
      </c>
      <c r="I12" s="4">
        <v>39</v>
      </c>
      <c r="J12" s="4">
        <v>72</v>
      </c>
      <c r="K12" s="3">
        <v>142</v>
      </c>
      <c r="L12" s="4">
        <v>72</v>
      </c>
    </row>
    <row r="13" spans="1:12" ht="15">
      <c r="A13" t="str">
        <f t="shared" si="0"/>
        <v>0553</v>
      </c>
      <c r="B13" s="52" t="s">
        <v>817</v>
      </c>
      <c r="C13" s="53" t="s">
        <v>786</v>
      </c>
      <c r="D13" s="54">
        <v>1105530197</v>
      </c>
      <c r="E13" s="28" t="s">
        <v>420</v>
      </c>
      <c r="F13" s="4">
        <v>10</v>
      </c>
      <c r="G13" s="4">
        <v>11</v>
      </c>
      <c r="H13" s="4">
        <v>15</v>
      </c>
      <c r="I13" s="4">
        <v>36</v>
      </c>
      <c r="J13" s="4">
        <v>116</v>
      </c>
      <c r="K13" s="3">
        <v>98</v>
      </c>
      <c r="L13" s="4">
        <v>116</v>
      </c>
    </row>
    <row r="14" spans="1:12" ht="15">
      <c r="A14" t="str">
        <f t="shared" si="0"/>
        <v>1131</v>
      </c>
      <c r="B14" s="45" t="s">
        <v>44</v>
      </c>
      <c r="C14" s="43" t="s">
        <v>663</v>
      </c>
      <c r="D14" s="44">
        <v>1111310084</v>
      </c>
      <c r="E14" s="46" t="s">
        <v>194</v>
      </c>
      <c r="F14" s="42">
        <v>18</v>
      </c>
      <c r="G14" s="42">
        <v>20</v>
      </c>
      <c r="H14" s="42">
        <v>15</v>
      </c>
      <c r="I14" s="42">
        <v>53</v>
      </c>
      <c r="J14" s="42">
        <v>1</v>
      </c>
      <c r="K14" s="41">
        <v>213</v>
      </c>
      <c r="L14" s="42">
        <v>1</v>
      </c>
    </row>
    <row r="15" spans="1:12" ht="15">
      <c r="A15" t="str">
        <f t="shared" si="0"/>
        <v>1131</v>
      </c>
      <c r="B15" s="45" t="s">
        <v>897</v>
      </c>
      <c r="C15" s="43" t="s">
        <v>663</v>
      </c>
      <c r="D15" s="44">
        <v>1111310141</v>
      </c>
      <c r="E15" s="46" t="s">
        <v>225</v>
      </c>
      <c r="F15" s="42">
        <v>17</v>
      </c>
      <c r="G15" s="42">
        <v>15</v>
      </c>
      <c r="H15" s="42">
        <v>14</v>
      </c>
      <c r="I15" s="42">
        <v>46</v>
      </c>
      <c r="J15" s="42">
        <v>14</v>
      </c>
      <c r="K15" s="41">
        <v>200</v>
      </c>
      <c r="L15" s="42">
        <v>14</v>
      </c>
    </row>
    <row r="16" spans="1:12" ht="15">
      <c r="A16" t="str">
        <f t="shared" si="0"/>
        <v>1131</v>
      </c>
      <c r="B16" s="45" t="s">
        <v>130</v>
      </c>
      <c r="C16" s="43" t="s">
        <v>663</v>
      </c>
      <c r="D16" s="44">
        <v>1111310083</v>
      </c>
      <c r="E16" s="46" t="s">
        <v>272</v>
      </c>
      <c r="F16" s="42">
        <v>16</v>
      </c>
      <c r="G16" s="42">
        <v>14</v>
      </c>
      <c r="H16" s="42">
        <v>13</v>
      </c>
      <c r="I16" s="42">
        <v>43</v>
      </c>
      <c r="J16" s="42">
        <v>34</v>
      </c>
      <c r="K16" s="41">
        <v>180</v>
      </c>
      <c r="L16" s="42">
        <v>34</v>
      </c>
    </row>
    <row r="17" spans="1:12" ht="15">
      <c r="A17" t="str">
        <f t="shared" si="0"/>
        <v>1131</v>
      </c>
      <c r="B17" s="45" t="s">
        <v>45</v>
      </c>
      <c r="C17" s="43" t="s">
        <v>663</v>
      </c>
      <c r="D17" s="44">
        <v>1111310110</v>
      </c>
      <c r="E17" s="46" t="s">
        <v>303</v>
      </c>
      <c r="F17" s="42">
        <v>16</v>
      </c>
      <c r="G17" s="42">
        <v>12</v>
      </c>
      <c r="H17" s="42">
        <v>13</v>
      </c>
      <c r="I17" s="42">
        <v>41</v>
      </c>
      <c r="J17" s="42">
        <v>53</v>
      </c>
      <c r="K17" s="41">
        <v>161</v>
      </c>
      <c r="L17" s="42">
        <v>53</v>
      </c>
    </row>
    <row r="18" spans="1:12" ht="15">
      <c r="A18" t="str">
        <f t="shared" si="0"/>
        <v>1131</v>
      </c>
      <c r="B18" s="45" t="s">
        <v>41</v>
      </c>
      <c r="C18" s="43" t="s">
        <v>663</v>
      </c>
      <c r="D18" s="44">
        <v>1111310057</v>
      </c>
      <c r="E18" s="46" t="s">
        <v>219</v>
      </c>
      <c r="F18" s="42">
        <v>15</v>
      </c>
      <c r="G18" s="42">
        <v>11</v>
      </c>
      <c r="H18" s="42">
        <v>14</v>
      </c>
      <c r="I18" s="42">
        <v>40</v>
      </c>
      <c r="J18" s="42">
        <v>64</v>
      </c>
      <c r="K18" s="41">
        <v>150</v>
      </c>
      <c r="L18" s="42">
        <v>64</v>
      </c>
    </row>
    <row r="19" spans="1:12" ht="15">
      <c r="A19" t="str">
        <f t="shared" si="0"/>
        <v>1055</v>
      </c>
      <c r="B19" s="52" t="s">
        <v>36</v>
      </c>
      <c r="C19" s="53" t="s">
        <v>652</v>
      </c>
      <c r="D19" s="54">
        <v>1110550016</v>
      </c>
      <c r="E19" s="28" t="s">
        <v>244</v>
      </c>
      <c r="F19" s="4">
        <v>18</v>
      </c>
      <c r="G19" s="4">
        <v>12</v>
      </c>
      <c r="H19" s="4">
        <v>15</v>
      </c>
      <c r="I19" s="4">
        <v>45</v>
      </c>
      <c r="J19" s="4">
        <v>21</v>
      </c>
      <c r="K19" s="3">
        <v>193</v>
      </c>
      <c r="L19" s="4">
        <v>21</v>
      </c>
    </row>
    <row r="20" spans="1:12" ht="15">
      <c r="A20" t="str">
        <f t="shared" si="0"/>
        <v>1055</v>
      </c>
      <c r="B20" s="52" t="s">
        <v>874</v>
      </c>
      <c r="C20" s="53" t="s">
        <v>652</v>
      </c>
      <c r="D20" s="54">
        <v>1110550091</v>
      </c>
      <c r="E20" s="28" t="s">
        <v>234</v>
      </c>
      <c r="F20" s="4">
        <v>18</v>
      </c>
      <c r="G20" s="4">
        <v>15</v>
      </c>
      <c r="H20" s="4">
        <v>12</v>
      </c>
      <c r="I20" s="4">
        <v>45</v>
      </c>
      <c r="J20" s="4">
        <v>21</v>
      </c>
      <c r="K20" s="3">
        <v>193</v>
      </c>
      <c r="L20" s="4">
        <v>21</v>
      </c>
    </row>
    <row r="21" spans="1:12" ht="15">
      <c r="A21" t="str">
        <f t="shared" si="0"/>
        <v>1055</v>
      </c>
      <c r="B21" s="52" t="s">
        <v>872</v>
      </c>
      <c r="C21" s="53" t="s">
        <v>652</v>
      </c>
      <c r="D21" s="54">
        <v>1110550087</v>
      </c>
      <c r="E21" s="28" t="s">
        <v>254</v>
      </c>
      <c r="F21" s="4">
        <v>15</v>
      </c>
      <c r="G21" s="4">
        <v>13</v>
      </c>
      <c r="H21" s="4">
        <v>16</v>
      </c>
      <c r="I21" s="4">
        <v>44</v>
      </c>
      <c r="J21" s="4">
        <v>29</v>
      </c>
      <c r="K21" s="3">
        <v>185</v>
      </c>
      <c r="L21" s="4">
        <v>29</v>
      </c>
    </row>
    <row r="22" spans="1:12" ht="15">
      <c r="A22" t="str">
        <f t="shared" si="0"/>
        <v>1055</v>
      </c>
      <c r="B22" s="52" t="s">
        <v>877</v>
      </c>
      <c r="C22" s="53" t="s">
        <v>652</v>
      </c>
      <c r="D22" s="54">
        <v>1110550151</v>
      </c>
      <c r="E22" s="28" t="s">
        <v>246</v>
      </c>
      <c r="F22" s="4">
        <v>12</v>
      </c>
      <c r="G22" s="4">
        <v>13</v>
      </c>
      <c r="H22" s="4">
        <v>19</v>
      </c>
      <c r="I22" s="4">
        <v>44</v>
      </c>
      <c r="J22" s="4">
        <v>29</v>
      </c>
      <c r="K22" s="3">
        <v>185</v>
      </c>
      <c r="L22" s="4">
        <v>29</v>
      </c>
    </row>
    <row r="23" spans="1:12" ht="15">
      <c r="A23" t="str">
        <f t="shared" si="0"/>
        <v>1055</v>
      </c>
      <c r="B23" s="52" t="s">
        <v>870</v>
      </c>
      <c r="C23" s="53" t="s">
        <v>652</v>
      </c>
      <c r="D23" s="54">
        <v>1110550042</v>
      </c>
      <c r="E23" s="28" t="s">
        <v>274</v>
      </c>
      <c r="F23" s="4">
        <v>19</v>
      </c>
      <c r="G23" s="4">
        <v>12</v>
      </c>
      <c r="H23" s="4">
        <v>12</v>
      </c>
      <c r="I23" s="4">
        <v>43</v>
      </c>
      <c r="J23" s="4">
        <v>34</v>
      </c>
      <c r="K23" s="3">
        <v>180</v>
      </c>
      <c r="L23" s="4">
        <v>34</v>
      </c>
    </row>
    <row r="24" spans="1:12" ht="15">
      <c r="A24" t="str">
        <f t="shared" si="0"/>
        <v>1403</v>
      </c>
      <c r="B24" s="45" t="s">
        <v>923</v>
      </c>
      <c r="C24" s="43" t="s">
        <v>672</v>
      </c>
      <c r="D24" s="44">
        <v>1114030184</v>
      </c>
      <c r="E24" s="46" t="s">
        <v>219</v>
      </c>
      <c r="F24" s="42">
        <v>16</v>
      </c>
      <c r="G24" s="42">
        <v>10</v>
      </c>
      <c r="H24" s="42">
        <v>20</v>
      </c>
      <c r="I24" s="42">
        <v>46</v>
      </c>
      <c r="J24" s="42">
        <v>14</v>
      </c>
      <c r="K24" s="41">
        <v>200</v>
      </c>
      <c r="L24" s="42">
        <v>14</v>
      </c>
    </row>
    <row r="25" spans="1:12" ht="15">
      <c r="A25" t="str">
        <f t="shared" si="0"/>
        <v>1403</v>
      </c>
      <c r="B25" s="45" t="s">
        <v>58</v>
      </c>
      <c r="C25" s="43" t="s">
        <v>672</v>
      </c>
      <c r="D25" s="44">
        <v>1114030166</v>
      </c>
      <c r="E25" s="46" t="s">
        <v>242</v>
      </c>
      <c r="F25" s="42">
        <v>18</v>
      </c>
      <c r="G25" s="42">
        <v>12</v>
      </c>
      <c r="H25" s="42">
        <v>15</v>
      </c>
      <c r="I25" s="42">
        <v>45</v>
      </c>
      <c r="J25" s="42">
        <v>21</v>
      </c>
      <c r="K25" s="41">
        <v>193</v>
      </c>
      <c r="L25" s="42">
        <v>21</v>
      </c>
    </row>
    <row r="26" spans="1:12" ht="15">
      <c r="A26" t="str">
        <f t="shared" si="0"/>
        <v>1403</v>
      </c>
      <c r="B26" s="45" t="s">
        <v>57</v>
      </c>
      <c r="C26" s="43" t="s">
        <v>672</v>
      </c>
      <c r="D26" s="44">
        <v>1114030164</v>
      </c>
      <c r="E26" s="46" t="s">
        <v>284</v>
      </c>
      <c r="F26" s="42">
        <v>11</v>
      </c>
      <c r="G26" s="42">
        <v>11</v>
      </c>
      <c r="H26" s="42">
        <v>20</v>
      </c>
      <c r="I26" s="42">
        <v>42</v>
      </c>
      <c r="J26" s="42">
        <v>45</v>
      </c>
      <c r="K26" s="41">
        <v>169</v>
      </c>
      <c r="L26" s="42">
        <v>45</v>
      </c>
    </row>
    <row r="27" spans="1:12" ht="15">
      <c r="A27" t="str">
        <f t="shared" si="0"/>
        <v>1403</v>
      </c>
      <c r="B27" s="45" t="s">
        <v>50</v>
      </c>
      <c r="C27" s="43" t="s">
        <v>672</v>
      </c>
      <c r="D27" s="44">
        <v>1114030001</v>
      </c>
      <c r="E27" s="46" t="s">
        <v>301</v>
      </c>
      <c r="F27" s="42">
        <v>12</v>
      </c>
      <c r="G27" s="42">
        <v>11</v>
      </c>
      <c r="H27" s="42">
        <v>18</v>
      </c>
      <c r="I27" s="42">
        <v>41</v>
      </c>
      <c r="J27" s="42">
        <v>53</v>
      </c>
      <c r="K27" s="41">
        <v>161</v>
      </c>
      <c r="L27" s="42">
        <v>53</v>
      </c>
    </row>
    <row r="28" spans="1:12" ht="15">
      <c r="A28" t="str">
        <f t="shared" si="0"/>
        <v>1403</v>
      </c>
      <c r="B28" s="45" t="s">
        <v>59</v>
      </c>
      <c r="C28" s="43" t="s">
        <v>672</v>
      </c>
      <c r="D28" s="44">
        <v>1114030179</v>
      </c>
      <c r="E28" s="46" t="s">
        <v>294</v>
      </c>
      <c r="F28" s="42">
        <v>12</v>
      </c>
      <c r="G28" s="42">
        <v>12</v>
      </c>
      <c r="H28" s="42">
        <v>17</v>
      </c>
      <c r="I28" s="42">
        <v>41</v>
      </c>
      <c r="J28" s="42">
        <v>53</v>
      </c>
      <c r="K28" s="41">
        <v>161</v>
      </c>
      <c r="L28" s="42">
        <v>53</v>
      </c>
    </row>
    <row r="29" spans="1:12" ht="15">
      <c r="A29" t="str">
        <f t="shared" si="0"/>
        <v>1893</v>
      </c>
      <c r="B29" s="52" t="s">
        <v>116</v>
      </c>
      <c r="C29" s="53" t="s">
        <v>794</v>
      </c>
      <c r="D29" s="54">
        <v>1118930056</v>
      </c>
      <c r="E29" s="28" t="s">
        <v>292</v>
      </c>
      <c r="F29" s="4">
        <v>14</v>
      </c>
      <c r="G29" s="4">
        <v>11</v>
      </c>
      <c r="H29" s="4">
        <v>17</v>
      </c>
      <c r="I29" s="4">
        <v>42</v>
      </c>
      <c r="J29" s="4">
        <v>45</v>
      </c>
      <c r="K29" s="3">
        <v>169</v>
      </c>
      <c r="L29" s="4">
        <v>45</v>
      </c>
    </row>
    <row r="30" spans="1:12" ht="15">
      <c r="A30" t="str">
        <f t="shared" si="0"/>
        <v>1893</v>
      </c>
      <c r="B30" s="52" t="s">
        <v>85</v>
      </c>
      <c r="C30" s="53" t="s">
        <v>794</v>
      </c>
      <c r="D30" s="54">
        <v>1118930001</v>
      </c>
      <c r="E30" s="28" t="s">
        <v>328</v>
      </c>
      <c r="F30" s="4">
        <v>11</v>
      </c>
      <c r="G30" s="4">
        <v>12</v>
      </c>
      <c r="H30" s="4">
        <v>17</v>
      </c>
      <c r="I30" s="4">
        <v>40</v>
      </c>
      <c r="J30" s="4">
        <v>64</v>
      </c>
      <c r="K30" s="3">
        <v>150</v>
      </c>
      <c r="L30" s="4">
        <v>64</v>
      </c>
    </row>
    <row r="31" spans="1:12" ht="15">
      <c r="A31" t="str">
        <f t="shared" si="0"/>
        <v>1893</v>
      </c>
      <c r="B31" s="52" t="s">
        <v>88</v>
      </c>
      <c r="C31" s="53" t="s">
        <v>794</v>
      </c>
      <c r="D31" s="54">
        <v>1118930024</v>
      </c>
      <c r="E31" s="28" t="s">
        <v>318</v>
      </c>
      <c r="F31" s="4">
        <v>15</v>
      </c>
      <c r="G31" s="4">
        <v>10</v>
      </c>
      <c r="H31" s="4">
        <v>15</v>
      </c>
      <c r="I31" s="4">
        <v>40</v>
      </c>
      <c r="J31" s="4">
        <v>64</v>
      </c>
      <c r="K31" s="3">
        <v>150</v>
      </c>
      <c r="L31" s="4">
        <v>64</v>
      </c>
    </row>
    <row r="32" spans="1:12" ht="15">
      <c r="A32" t="str">
        <f t="shared" si="0"/>
        <v>1893</v>
      </c>
      <c r="B32" s="52" t="s">
        <v>90</v>
      </c>
      <c r="C32" s="53" t="s">
        <v>794</v>
      </c>
      <c r="D32" s="54">
        <v>1118930046</v>
      </c>
      <c r="E32" s="28" t="s">
        <v>346</v>
      </c>
      <c r="F32" s="4">
        <v>16</v>
      </c>
      <c r="G32" s="4">
        <v>12</v>
      </c>
      <c r="H32" s="4">
        <v>11</v>
      </c>
      <c r="I32" s="4">
        <v>39</v>
      </c>
      <c r="J32" s="4">
        <v>72</v>
      </c>
      <c r="K32" s="3">
        <v>142</v>
      </c>
      <c r="L32" s="4">
        <v>72</v>
      </c>
    </row>
    <row r="33" spans="1:12" ht="15">
      <c r="A33" t="str">
        <f t="shared" si="0"/>
        <v>1893</v>
      </c>
      <c r="B33" s="52" t="s">
        <v>93</v>
      </c>
      <c r="C33" s="53" t="s">
        <v>794</v>
      </c>
      <c r="D33" s="54">
        <v>1118930053</v>
      </c>
      <c r="E33" s="28" t="s">
        <v>332</v>
      </c>
      <c r="F33" s="4">
        <v>15</v>
      </c>
      <c r="G33" s="4">
        <v>12</v>
      </c>
      <c r="H33" s="4">
        <v>12</v>
      </c>
      <c r="I33" s="4">
        <v>39</v>
      </c>
      <c r="J33" s="4">
        <v>72</v>
      </c>
      <c r="K33" s="3">
        <v>142</v>
      </c>
      <c r="L33" s="4">
        <v>72</v>
      </c>
    </row>
    <row r="34" spans="1:12" ht="15">
      <c r="A34" t="str">
        <f t="shared" si="0"/>
        <v>1698</v>
      </c>
      <c r="B34" s="45" t="s">
        <v>60</v>
      </c>
      <c r="C34" s="43" t="s">
        <v>791</v>
      </c>
      <c r="D34" s="44">
        <v>1116980021</v>
      </c>
      <c r="E34" s="46" t="s">
        <v>223</v>
      </c>
      <c r="F34" s="42">
        <v>20</v>
      </c>
      <c r="G34" s="42">
        <v>12</v>
      </c>
      <c r="H34" s="42">
        <v>14</v>
      </c>
      <c r="I34" s="42">
        <v>46</v>
      </c>
      <c r="J34" s="42">
        <v>14</v>
      </c>
      <c r="K34" s="41">
        <v>200</v>
      </c>
      <c r="L34" s="42">
        <v>14</v>
      </c>
    </row>
    <row r="35" spans="1:12" ht="15">
      <c r="A35" t="str">
        <f t="shared" si="0"/>
        <v>1698</v>
      </c>
      <c r="B35" s="45" t="s">
        <v>62</v>
      </c>
      <c r="C35" s="43" t="s">
        <v>791</v>
      </c>
      <c r="D35" s="44">
        <v>1116980031</v>
      </c>
      <c r="E35" s="46" t="s">
        <v>348</v>
      </c>
      <c r="F35" s="42">
        <v>12</v>
      </c>
      <c r="G35" s="42">
        <v>13</v>
      </c>
      <c r="H35" s="42">
        <v>14</v>
      </c>
      <c r="I35" s="42">
        <v>39</v>
      </c>
      <c r="J35" s="42">
        <v>72</v>
      </c>
      <c r="K35" s="41">
        <v>142</v>
      </c>
      <c r="L35" s="42">
        <v>72</v>
      </c>
    </row>
    <row r="36" spans="1:12" ht="15">
      <c r="A36" t="str">
        <f t="shared" si="0"/>
        <v>1698</v>
      </c>
      <c r="B36" s="45" t="s">
        <v>61</v>
      </c>
      <c r="C36" s="43" t="s">
        <v>791</v>
      </c>
      <c r="D36" s="44">
        <v>1116980025</v>
      </c>
      <c r="E36" s="46" t="s">
        <v>179</v>
      </c>
      <c r="F36" s="42">
        <v>11</v>
      </c>
      <c r="G36" s="42">
        <v>11</v>
      </c>
      <c r="H36" s="42">
        <v>13</v>
      </c>
      <c r="I36" s="42">
        <v>35</v>
      </c>
      <c r="J36" s="42">
        <v>131</v>
      </c>
      <c r="K36" s="41">
        <v>83</v>
      </c>
      <c r="L36" s="42">
        <v>131</v>
      </c>
    </row>
    <row r="37" spans="1:12" ht="15">
      <c r="A37" t="str">
        <f t="shared" si="0"/>
        <v>1698</v>
      </c>
      <c r="B37" s="45" t="s">
        <v>932</v>
      </c>
      <c r="C37" s="43" t="s">
        <v>791</v>
      </c>
      <c r="D37" s="44">
        <v>1116980008</v>
      </c>
      <c r="E37" s="46" t="s">
        <v>486</v>
      </c>
      <c r="F37" s="42">
        <v>10</v>
      </c>
      <c r="G37" s="42">
        <v>11</v>
      </c>
      <c r="H37" s="42">
        <v>13</v>
      </c>
      <c r="I37" s="42">
        <v>34</v>
      </c>
      <c r="J37" s="42">
        <v>148</v>
      </c>
      <c r="K37" s="41">
        <v>66</v>
      </c>
      <c r="L37" s="42">
        <v>148</v>
      </c>
    </row>
    <row r="38" spans="1:12" ht="15">
      <c r="A38" t="str">
        <f t="shared" si="0"/>
        <v>1698</v>
      </c>
      <c r="B38" s="45" t="s">
        <v>64</v>
      </c>
      <c r="C38" s="43" t="s">
        <v>791</v>
      </c>
      <c r="D38" s="44">
        <v>1116980034</v>
      </c>
      <c r="E38" s="46" t="s">
        <v>256</v>
      </c>
      <c r="F38" s="42">
        <v>11</v>
      </c>
      <c r="G38" s="42">
        <v>10</v>
      </c>
      <c r="H38" s="42">
        <v>13</v>
      </c>
      <c r="I38" s="42">
        <v>34</v>
      </c>
      <c r="J38" s="42">
        <v>148</v>
      </c>
      <c r="K38" s="41">
        <v>66</v>
      </c>
      <c r="L38" s="42">
        <v>148</v>
      </c>
    </row>
    <row r="39" spans="1:12" ht="15">
      <c r="A39" t="str">
        <f t="shared" si="0"/>
        <v>2184</v>
      </c>
      <c r="B39" s="52" t="s">
        <v>175</v>
      </c>
      <c r="C39" s="53" t="s">
        <v>176</v>
      </c>
      <c r="D39" s="54">
        <v>1121840004</v>
      </c>
      <c r="E39" s="28" t="s">
        <v>209</v>
      </c>
      <c r="F39" s="4">
        <v>12</v>
      </c>
      <c r="G39" s="4">
        <v>16</v>
      </c>
      <c r="H39" s="4">
        <v>19</v>
      </c>
      <c r="I39" s="4">
        <v>47</v>
      </c>
      <c r="J39" s="4">
        <v>8</v>
      </c>
      <c r="K39" s="3">
        <v>206</v>
      </c>
      <c r="L39" s="4">
        <v>8</v>
      </c>
    </row>
    <row r="40" spans="1:12" ht="15">
      <c r="A40" t="str">
        <f t="shared" si="0"/>
        <v>2184</v>
      </c>
      <c r="B40" s="52" t="s">
        <v>110</v>
      </c>
      <c r="C40" s="53" t="s">
        <v>176</v>
      </c>
      <c r="D40" s="54">
        <v>1121840001</v>
      </c>
      <c r="E40" s="28" t="s">
        <v>270</v>
      </c>
      <c r="F40" s="4">
        <v>18</v>
      </c>
      <c r="G40" s="4">
        <v>12</v>
      </c>
      <c r="H40" s="4">
        <v>13</v>
      </c>
      <c r="I40" s="4">
        <v>43</v>
      </c>
      <c r="J40" s="4">
        <v>34</v>
      </c>
      <c r="K40" s="3">
        <v>180</v>
      </c>
      <c r="L40" s="4">
        <v>34</v>
      </c>
    </row>
    <row r="41" spans="1:12" ht="15">
      <c r="A41" t="str">
        <f t="shared" si="0"/>
        <v>2184</v>
      </c>
      <c r="B41" s="52" t="s">
        <v>170</v>
      </c>
      <c r="C41" s="53" t="s">
        <v>176</v>
      </c>
      <c r="D41" s="54">
        <v>1121840013</v>
      </c>
      <c r="E41" s="28" t="s">
        <v>364</v>
      </c>
      <c r="F41" s="4">
        <v>11</v>
      </c>
      <c r="G41" s="4">
        <v>11</v>
      </c>
      <c r="H41" s="4">
        <v>17</v>
      </c>
      <c r="I41" s="4">
        <v>39</v>
      </c>
      <c r="J41" s="4">
        <v>72</v>
      </c>
      <c r="K41" s="3">
        <v>142</v>
      </c>
      <c r="L41" s="4">
        <v>72</v>
      </c>
    </row>
    <row r="42" spans="1:12" ht="15">
      <c r="A42" t="str">
        <f t="shared" si="0"/>
        <v>2184</v>
      </c>
      <c r="B42" s="52" t="s">
        <v>113</v>
      </c>
      <c r="C42" s="53" t="s">
        <v>176</v>
      </c>
      <c r="D42" s="54">
        <v>1121840008</v>
      </c>
      <c r="E42" s="28" t="s">
        <v>182</v>
      </c>
      <c r="F42" s="4">
        <v>17</v>
      </c>
      <c r="G42" s="4">
        <v>11</v>
      </c>
      <c r="H42" s="4">
        <v>10</v>
      </c>
      <c r="I42" s="4">
        <v>38</v>
      </c>
      <c r="J42" s="4">
        <v>90</v>
      </c>
      <c r="K42" s="3">
        <v>124</v>
      </c>
      <c r="L42" s="4">
        <v>90</v>
      </c>
    </row>
    <row r="43" spans="1:12" ht="15">
      <c r="A43" t="str">
        <f t="shared" si="0"/>
        <v>2184</v>
      </c>
      <c r="B43" s="52" t="s">
        <v>166</v>
      </c>
      <c r="C43" s="53" t="s">
        <v>176</v>
      </c>
      <c r="D43" s="54">
        <v>1121840017</v>
      </c>
      <c r="E43" s="28" t="s">
        <v>525</v>
      </c>
      <c r="F43" s="4">
        <v>10</v>
      </c>
      <c r="G43" s="4">
        <v>12</v>
      </c>
      <c r="H43" s="4">
        <v>11</v>
      </c>
      <c r="I43" s="4">
        <v>33</v>
      </c>
      <c r="J43" s="4">
        <v>164</v>
      </c>
      <c r="K43" s="3">
        <v>50</v>
      </c>
      <c r="L43" s="4">
        <v>164</v>
      </c>
    </row>
    <row r="44" spans="1:12" ht="15">
      <c r="A44" t="str">
        <f t="shared" si="0"/>
        <v>1757</v>
      </c>
      <c r="B44" s="45" t="s">
        <v>32</v>
      </c>
      <c r="C44" s="43" t="s">
        <v>694</v>
      </c>
      <c r="D44" s="44">
        <v>1117570047</v>
      </c>
      <c r="E44" s="46" t="s">
        <v>203</v>
      </c>
      <c r="F44" s="42">
        <v>15</v>
      </c>
      <c r="G44" s="42">
        <v>15</v>
      </c>
      <c r="H44" s="42">
        <v>19</v>
      </c>
      <c r="I44" s="42">
        <v>49</v>
      </c>
      <c r="J44" s="42">
        <v>6</v>
      </c>
      <c r="K44" s="41">
        <v>208</v>
      </c>
      <c r="L44" s="42">
        <v>6</v>
      </c>
    </row>
    <row r="45" spans="1:12" ht="15">
      <c r="A45" t="str">
        <f t="shared" si="0"/>
        <v>1757</v>
      </c>
      <c r="B45" s="45" t="s">
        <v>963</v>
      </c>
      <c r="C45" s="43" t="s">
        <v>694</v>
      </c>
      <c r="D45" s="44">
        <v>1117570002</v>
      </c>
      <c r="E45" s="46" t="s">
        <v>236</v>
      </c>
      <c r="F45" s="42">
        <v>19</v>
      </c>
      <c r="G45" s="42">
        <v>12</v>
      </c>
      <c r="H45" s="42">
        <v>14</v>
      </c>
      <c r="I45" s="42">
        <v>45</v>
      </c>
      <c r="J45" s="42">
        <v>21</v>
      </c>
      <c r="K45" s="41">
        <v>193</v>
      </c>
      <c r="L45" s="42">
        <v>21</v>
      </c>
    </row>
    <row r="46" spans="1:12" ht="15">
      <c r="A46" t="str">
        <f t="shared" si="0"/>
        <v>1757</v>
      </c>
      <c r="B46" s="45" t="s">
        <v>84</v>
      </c>
      <c r="C46" s="43" t="s">
        <v>694</v>
      </c>
      <c r="D46" s="44">
        <v>1117570079</v>
      </c>
      <c r="E46" s="46" t="s">
        <v>248</v>
      </c>
      <c r="F46" s="42">
        <v>13</v>
      </c>
      <c r="G46" s="42">
        <v>15</v>
      </c>
      <c r="H46" s="42">
        <v>16</v>
      </c>
      <c r="I46" s="42">
        <v>44</v>
      </c>
      <c r="J46" s="42">
        <v>29</v>
      </c>
      <c r="K46" s="41">
        <v>185</v>
      </c>
      <c r="L46" s="42">
        <v>29</v>
      </c>
    </row>
    <row r="47" spans="1:12" ht="15">
      <c r="A47" t="str">
        <f t="shared" si="0"/>
        <v>1757</v>
      </c>
      <c r="B47" s="45" t="s">
        <v>115</v>
      </c>
      <c r="C47" s="43" t="s">
        <v>694</v>
      </c>
      <c r="D47" s="44">
        <v>1117570045</v>
      </c>
      <c r="E47" s="46" t="s">
        <v>260</v>
      </c>
      <c r="F47" s="42">
        <v>17</v>
      </c>
      <c r="G47" s="42">
        <v>12</v>
      </c>
      <c r="H47" s="42">
        <v>14</v>
      </c>
      <c r="I47" s="42">
        <v>43</v>
      </c>
      <c r="J47" s="42">
        <v>34</v>
      </c>
      <c r="K47" s="41">
        <v>180</v>
      </c>
      <c r="L47" s="42">
        <v>34</v>
      </c>
    </row>
    <row r="48" spans="1:12" ht="15">
      <c r="A48" t="str">
        <f t="shared" si="0"/>
        <v>1757</v>
      </c>
      <c r="B48" s="45" t="s">
        <v>83</v>
      </c>
      <c r="C48" s="43" t="s">
        <v>694</v>
      </c>
      <c r="D48" s="44">
        <v>1117570068</v>
      </c>
      <c r="E48" s="46" t="s">
        <v>268</v>
      </c>
      <c r="F48" s="42">
        <v>18</v>
      </c>
      <c r="G48" s="42">
        <v>13</v>
      </c>
      <c r="H48" s="42">
        <v>12</v>
      </c>
      <c r="I48" s="42">
        <v>43</v>
      </c>
      <c r="J48" s="42">
        <v>34</v>
      </c>
      <c r="K48" s="41">
        <v>180</v>
      </c>
      <c r="L48" s="42">
        <v>34</v>
      </c>
    </row>
    <row r="49" spans="1:12" ht="15">
      <c r="A49" t="str">
        <f t="shared" si="0"/>
        <v>0259</v>
      </c>
      <c r="B49" s="52" t="s">
        <v>16</v>
      </c>
      <c r="C49" s="53" t="s">
        <v>617</v>
      </c>
      <c r="D49" s="54">
        <v>1102590046</v>
      </c>
      <c r="E49" s="28" t="s">
        <v>342</v>
      </c>
      <c r="F49" s="4">
        <v>13</v>
      </c>
      <c r="G49" s="4">
        <v>11</v>
      </c>
      <c r="H49" s="4">
        <v>15</v>
      </c>
      <c r="I49" s="4">
        <v>39</v>
      </c>
      <c r="J49" s="4">
        <v>72</v>
      </c>
      <c r="K49" s="3">
        <v>142</v>
      </c>
      <c r="L49" s="4">
        <v>72</v>
      </c>
    </row>
    <row r="50" spans="1:12" ht="15">
      <c r="A50" t="str">
        <f t="shared" si="0"/>
        <v>0259</v>
      </c>
      <c r="B50" s="52" t="s">
        <v>810</v>
      </c>
      <c r="C50" s="53" t="s">
        <v>617</v>
      </c>
      <c r="D50" s="54">
        <v>1102590066</v>
      </c>
      <c r="E50" s="28" t="s">
        <v>409</v>
      </c>
      <c r="F50" s="4">
        <v>11</v>
      </c>
      <c r="G50" s="4">
        <v>11</v>
      </c>
      <c r="H50" s="4">
        <v>15</v>
      </c>
      <c r="I50" s="4">
        <v>37</v>
      </c>
      <c r="J50" s="4">
        <v>101</v>
      </c>
      <c r="K50" s="3">
        <v>113</v>
      </c>
      <c r="L50" s="4">
        <v>101</v>
      </c>
    </row>
    <row r="51" spans="1:12" ht="15">
      <c r="A51" t="str">
        <f t="shared" si="0"/>
        <v>0259</v>
      </c>
      <c r="B51" s="52" t="s">
        <v>18</v>
      </c>
      <c r="C51" s="53" t="s">
        <v>617</v>
      </c>
      <c r="D51" s="54">
        <v>1102590094</v>
      </c>
      <c r="E51" s="28" t="s">
        <v>460</v>
      </c>
      <c r="F51" s="4">
        <v>11</v>
      </c>
      <c r="G51" s="4">
        <v>11</v>
      </c>
      <c r="H51" s="4">
        <v>13</v>
      </c>
      <c r="I51" s="4">
        <v>35</v>
      </c>
      <c r="J51" s="4">
        <v>131</v>
      </c>
      <c r="K51" s="3">
        <v>83</v>
      </c>
      <c r="L51" s="4">
        <v>131</v>
      </c>
    </row>
    <row r="52" spans="1:12" ht="15">
      <c r="A52" t="str">
        <f t="shared" si="0"/>
        <v>2110</v>
      </c>
      <c r="B52" s="45" t="s">
        <v>1021</v>
      </c>
      <c r="C52" s="43" t="s">
        <v>732</v>
      </c>
      <c r="D52" s="44">
        <v>1121100033</v>
      </c>
      <c r="E52" s="46" t="s">
        <v>207</v>
      </c>
      <c r="F52" s="42">
        <v>20</v>
      </c>
      <c r="G52" s="42">
        <v>12</v>
      </c>
      <c r="H52" s="42">
        <v>15</v>
      </c>
      <c r="I52" s="42">
        <v>47</v>
      </c>
      <c r="J52" s="42">
        <v>8</v>
      </c>
      <c r="K52" s="41">
        <v>206</v>
      </c>
      <c r="L52" s="42">
        <v>8</v>
      </c>
    </row>
    <row r="53" spans="1:12" ht="15">
      <c r="A53" t="str">
        <f t="shared" si="0"/>
        <v>2110</v>
      </c>
      <c r="B53" s="45" t="s">
        <v>140</v>
      </c>
      <c r="C53" s="43" t="s">
        <v>732</v>
      </c>
      <c r="D53" s="44">
        <v>1121100038</v>
      </c>
      <c r="E53" s="46" t="s">
        <v>232</v>
      </c>
      <c r="F53" s="42">
        <v>17</v>
      </c>
      <c r="G53" s="42">
        <v>14</v>
      </c>
      <c r="H53" s="42">
        <v>14</v>
      </c>
      <c r="I53" s="42">
        <v>45</v>
      </c>
      <c r="J53" s="42">
        <v>21</v>
      </c>
      <c r="K53" s="41">
        <v>193</v>
      </c>
      <c r="L53" s="42">
        <v>21</v>
      </c>
    </row>
    <row r="54" spans="1:12" ht="15">
      <c r="A54" t="str">
        <f t="shared" si="0"/>
        <v>2110</v>
      </c>
      <c r="B54" s="45" t="s">
        <v>104</v>
      </c>
      <c r="C54" s="43" t="s">
        <v>732</v>
      </c>
      <c r="D54" s="44">
        <v>1121100007</v>
      </c>
      <c r="E54" s="46" t="s">
        <v>264</v>
      </c>
      <c r="F54" s="42">
        <v>16</v>
      </c>
      <c r="G54" s="42">
        <v>11</v>
      </c>
      <c r="H54" s="42">
        <v>16</v>
      </c>
      <c r="I54" s="42">
        <v>43</v>
      </c>
      <c r="J54" s="42">
        <v>34</v>
      </c>
      <c r="K54" s="41">
        <v>180</v>
      </c>
      <c r="L54" s="42">
        <v>34</v>
      </c>
    </row>
    <row r="55" spans="1:12" ht="15">
      <c r="A55" t="str">
        <f t="shared" si="0"/>
        <v>2110</v>
      </c>
      <c r="B55" s="45" t="s">
        <v>105</v>
      </c>
      <c r="C55" s="43" t="s">
        <v>732</v>
      </c>
      <c r="D55" s="44">
        <v>1121100011</v>
      </c>
      <c r="E55" s="46" t="s">
        <v>262</v>
      </c>
      <c r="F55" s="42">
        <v>16</v>
      </c>
      <c r="G55" s="42">
        <v>14</v>
      </c>
      <c r="H55" s="42">
        <v>13</v>
      </c>
      <c r="I55" s="42">
        <v>43</v>
      </c>
      <c r="J55" s="42">
        <v>34</v>
      </c>
      <c r="K55" s="41">
        <v>180</v>
      </c>
      <c r="L55" s="42">
        <v>34</v>
      </c>
    </row>
    <row r="56" spans="1:12" ht="15">
      <c r="A56" t="str">
        <f t="shared" si="0"/>
        <v>2110</v>
      </c>
      <c r="B56" s="45" t="s">
        <v>1009</v>
      </c>
      <c r="C56" s="43" t="s">
        <v>732</v>
      </c>
      <c r="D56" s="44">
        <v>1121100001</v>
      </c>
      <c r="E56" s="46" t="s">
        <v>309</v>
      </c>
      <c r="F56" s="42">
        <v>17</v>
      </c>
      <c r="G56" s="42">
        <v>10</v>
      </c>
      <c r="H56" s="42">
        <v>14</v>
      </c>
      <c r="I56" s="42">
        <v>41</v>
      </c>
      <c r="J56" s="42">
        <v>53</v>
      </c>
      <c r="K56" s="41">
        <v>161</v>
      </c>
      <c r="L56" s="42">
        <v>53</v>
      </c>
    </row>
    <row r="57" spans="1:12" ht="15">
      <c r="A57" t="str">
        <f t="shared" si="0"/>
        <v>2215</v>
      </c>
      <c r="B57" s="52" t="s">
        <v>152</v>
      </c>
      <c r="C57" s="53" t="s">
        <v>798</v>
      </c>
      <c r="D57" s="54">
        <v>1122150014</v>
      </c>
      <c r="E57" s="28" t="s">
        <v>290</v>
      </c>
      <c r="F57" s="4">
        <v>12</v>
      </c>
      <c r="G57" s="4">
        <v>16</v>
      </c>
      <c r="H57" s="4">
        <v>14</v>
      </c>
      <c r="I57" s="4">
        <v>42</v>
      </c>
      <c r="J57" s="4">
        <v>45</v>
      </c>
      <c r="K57" s="3">
        <v>169</v>
      </c>
      <c r="L57" s="4">
        <v>45</v>
      </c>
    </row>
    <row r="58" spans="1:12" ht="15">
      <c r="A58" t="str">
        <f t="shared" si="0"/>
        <v>2215</v>
      </c>
      <c r="B58" s="52" t="s">
        <v>160</v>
      </c>
      <c r="C58" s="53" t="s">
        <v>798</v>
      </c>
      <c r="D58" s="54">
        <v>1122150006</v>
      </c>
      <c r="E58" s="28" t="s">
        <v>330</v>
      </c>
      <c r="F58" s="4">
        <v>13</v>
      </c>
      <c r="G58" s="4">
        <v>12</v>
      </c>
      <c r="H58" s="4">
        <v>14</v>
      </c>
      <c r="I58" s="4">
        <v>39</v>
      </c>
      <c r="J58" s="4">
        <v>72</v>
      </c>
      <c r="K58" s="3">
        <v>142</v>
      </c>
      <c r="L58" s="4">
        <v>72</v>
      </c>
    </row>
    <row r="59" spans="1:12" ht="15">
      <c r="A59" t="str">
        <f t="shared" si="0"/>
        <v>2215</v>
      </c>
      <c r="B59" s="52" t="s">
        <v>114</v>
      </c>
      <c r="C59" s="53" t="s">
        <v>798</v>
      </c>
      <c r="D59" s="54">
        <v>1122150007</v>
      </c>
      <c r="E59" s="28" t="s">
        <v>344</v>
      </c>
      <c r="F59" s="4">
        <v>10</v>
      </c>
      <c r="G59" s="4">
        <v>11</v>
      </c>
      <c r="H59" s="4">
        <v>18</v>
      </c>
      <c r="I59" s="4">
        <v>39</v>
      </c>
      <c r="J59" s="4">
        <v>72</v>
      </c>
      <c r="K59" s="3">
        <v>142</v>
      </c>
      <c r="L59" s="4">
        <v>72</v>
      </c>
    </row>
    <row r="60" spans="1:12" ht="15">
      <c r="A60" t="str">
        <f t="shared" si="0"/>
        <v>2215</v>
      </c>
      <c r="B60" s="52" t="s">
        <v>1037</v>
      </c>
      <c r="C60" s="53" t="s">
        <v>798</v>
      </c>
      <c r="D60" s="54">
        <v>1122150010</v>
      </c>
      <c r="E60" s="28" t="s">
        <v>464</v>
      </c>
      <c r="F60" s="4">
        <v>13</v>
      </c>
      <c r="G60" s="4">
        <v>12</v>
      </c>
      <c r="H60" s="4">
        <v>10</v>
      </c>
      <c r="I60" s="4">
        <v>35</v>
      </c>
      <c r="J60" s="4">
        <v>131</v>
      </c>
      <c r="K60" s="3">
        <v>83</v>
      </c>
      <c r="L60" s="4">
        <v>131</v>
      </c>
    </row>
    <row r="61" spans="1:12" ht="15">
      <c r="A61" t="str">
        <f t="shared" si="0"/>
        <v>2215</v>
      </c>
      <c r="B61" s="52" t="s">
        <v>1039</v>
      </c>
      <c r="C61" s="53" t="s">
        <v>798</v>
      </c>
      <c r="D61" s="54">
        <v>1122150013</v>
      </c>
      <c r="E61" s="28" t="s">
        <v>553</v>
      </c>
      <c r="F61" s="4">
        <v>11</v>
      </c>
      <c r="G61" s="4">
        <v>12</v>
      </c>
      <c r="H61" s="4">
        <v>9</v>
      </c>
      <c r="I61" s="4">
        <v>32</v>
      </c>
      <c r="J61" s="4">
        <v>174</v>
      </c>
      <c r="K61" s="3">
        <v>40</v>
      </c>
      <c r="L61" s="4">
        <v>174</v>
      </c>
    </row>
    <row r="62" spans="1:12" ht="15">
      <c r="A62" t="str">
        <f t="shared" si="0"/>
        <v>0620</v>
      </c>
      <c r="B62" s="45" t="s">
        <v>22</v>
      </c>
      <c r="C62" s="43" t="s">
        <v>638</v>
      </c>
      <c r="D62" s="44">
        <v>1106200031</v>
      </c>
      <c r="E62" s="46" t="s">
        <v>192</v>
      </c>
      <c r="F62" s="42">
        <v>19</v>
      </c>
      <c r="G62" s="42">
        <v>18</v>
      </c>
      <c r="H62" s="42">
        <v>16</v>
      </c>
      <c r="I62" s="42">
        <v>53</v>
      </c>
      <c r="J62" s="42">
        <v>1</v>
      </c>
      <c r="K62" s="41">
        <v>213</v>
      </c>
      <c r="L62" s="42">
        <v>1</v>
      </c>
    </row>
    <row r="63" spans="1:12" ht="15">
      <c r="A63" t="str">
        <f t="shared" si="0"/>
        <v>0620</v>
      </c>
      <c r="B63" s="45" t="s">
        <v>844</v>
      </c>
      <c r="C63" s="43" t="s">
        <v>638</v>
      </c>
      <c r="D63" s="44">
        <v>1106200057</v>
      </c>
      <c r="E63" s="46" t="s">
        <v>196</v>
      </c>
      <c r="F63" s="42">
        <v>17</v>
      </c>
      <c r="G63" s="42">
        <v>16</v>
      </c>
      <c r="H63" s="42">
        <v>18</v>
      </c>
      <c r="I63" s="42">
        <v>51</v>
      </c>
      <c r="J63" s="42">
        <v>3</v>
      </c>
      <c r="K63" s="41">
        <v>211</v>
      </c>
      <c r="L63" s="42">
        <v>3</v>
      </c>
    </row>
    <row r="64" spans="1:12" ht="15">
      <c r="A64" t="str">
        <f t="shared" si="0"/>
        <v>0620</v>
      </c>
      <c r="B64" s="45" t="s">
        <v>26</v>
      </c>
      <c r="C64" s="43" t="s">
        <v>638</v>
      </c>
      <c r="D64" s="44">
        <v>1106200047</v>
      </c>
      <c r="E64" s="46" t="s">
        <v>230</v>
      </c>
      <c r="F64" s="42">
        <v>10</v>
      </c>
      <c r="G64" s="42">
        <v>17</v>
      </c>
      <c r="H64" s="42">
        <v>18</v>
      </c>
      <c r="I64" s="42">
        <v>45</v>
      </c>
      <c r="J64" s="42">
        <v>21</v>
      </c>
      <c r="K64" s="41">
        <v>193</v>
      </c>
      <c r="L64" s="42">
        <v>21</v>
      </c>
    </row>
    <row r="65" spans="1:12" ht="15">
      <c r="A65" t="str">
        <f t="shared" si="0"/>
        <v>0620</v>
      </c>
      <c r="B65" s="47" t="s">
        <v>25</v>
      </c>
      <c r="C65" s="43" t="s">
        <v>638</v>
      </c>
      <c r="D65" s="44">
        <v>1106200043</v>
      </c>
      <c r="E65" s="46" t="s">
        <v>258</v>
      </c>
      <c r="F65" s="42">
        <v>16</v>
      </c>
      <c r="G65" s="42">
        <v>11</v>
      </c>
      <c r="H65" s="42">
        <v>16</v>
      </c>
      <c r="I65" s="42">
        <v>43</v>
      </c>
      <c r="J65" s="42">
        <v>34</v>
      </c>
      <c r="K65" s="41">
        <v>180</v>
      </c>
      <c r="L65" s="42">
        <v>34</v>
      </c>
    </row>
    <row r="66" spans="1:12" ht="15">
      <c r="A66" t="str">
        <f t="shared" si="0"/>
        <v>0620</v>
      </c>
      <c r="B66" s="47" t="s">
        <v>20</v>
      </c>
      <c r="C66" s="43" t="s">
        <v>638</v>
      </c>
      <c r="D66" s="44">
        <v>1106200025</v>
      </c>
      <c r="E66" s="46" t="s">
        <v>288</v>
      </c>
      <c r="F66" s="42">
        <v>17</v>
      </c>
      <c r="G66" s="42">
        <v>14</v>
      </c>
      <c r="H66" s="42">
        <v>11</v>
      </c>
      <c r="I66" s="42">
        <v>42</v>
      </c>
      <c r="J66" s="42">
        <v>45</v>
      </c>
      <c r="K66" s="41">
        <v>169</v>
      </c>
      <c r="L66" s="42">
        <v>45</v>
      </c>
    </row>
    <row r="67" spans="1:12" ht="15">
      <c r="A67" t="str">
        <f aca="true" t="shared" si="1" ref="A67:A102">RIGHT(LEFT(D67,6),4)</f>
        <v>0883</v>
      </c>
      <c r="B67" s="52" t="s">
        <v>847</v>
      </c>
      <c r="C67" s="53" t="s">
        <v>643</v>
      </c>
      <c r="D67" s="54">
        <v>1108830113</v>
      </c>
      <c r="E67" s="28" t="s">
        <v>181</v>
      </c>
      <c r="F67" s="4">
        <v>20</v>
      </c>
      <c r="G67" s="4">
        <v>13</v>
      </c>
      <c r="H67" s="4">
        <v>17</v>
      </c>
      <c r="I67" s="4">
        <v>50</v>
      </c>
      <c r="J67" s="4">
        <v>4</v>
      </c>
      <c r="K67" s="3">
        <v>210</v>
      </c>
      <c r="L67" s="4">
        <v>4</v>
      </c>
    </row>
    <row r="68" spans="1:12" ht="15">
      <c r="A68" t="str">
        <f t="shared" si="1"/>
        <v>0883</v>
      </c>
      <c r="B68" s="52" t="s">
        <v>128</v>
      </c>
      <c r="C68" s="53" t="s">
        <v>643</v>
      </c>
      <c r="D68" s="54">
        <v>1108830168</v>
      </c>
      <c r="E68" s="28" t="s">
        <v>198</v>
      </c>
      <c r="F68" s="4">
        <v>19</v>
      </c>
      <c r="G68" s="4">
        <v>12</v>
      </c>
      <c r="H68" s="4">
        <v>19</v>
      </c>
      <c r="I68" s="4">
        <v>50</v>
      </c>
      <c r="J68" s="4">
        <v>4</v>
      </c>
      <c r="K68" s="3">
        <v>210</v>
      </c>
      <c r="L68" s="4">
        <v>4</v>
      </c>
    </row>
    <row r="69" spans="1:12" ht="15">
      <c r="A69" t="str">
        <f t="shared" si="1"/>
        <v>0883</v>
      </c>
      <c r="B69" s="52" t="s">
        <v>31</v>
      </c>
      <c r="C69" s="53" t="s">
        <v>643</v>
      </c>
      <c r="D69" s="54">
        <v>1108830154</v>
      </c>
      <c r="E69" s="28" t="s">
        <v>215</v>
      </c>
      <c r="F69" s="4">
        <v>18</v>
      </c>
      <c r="G69" s="4">
        <v>15</v>
      </c>
      <c r="H69" s="4">
        <v>14</v>
      </c>
      <c r="I69" s="4">
        <v>47</v>
      </c>
      <c r="J69" s="4">
        <v>8</v>
      </c>
      <c r="K69" s="3">
        <v>206</v>
      </c>
      <c r="L69" s="4">
        <v>8</v>
      </c>
    </row>
    <row r="70" spans="1:12" ht="15">
      <c r="A70" t="str">
        <f t="shared" si="1"/>
        <v>0883</v>
      </c>
      <c r="B70" s="52" t="s">
        <v>29</v>
      </c>
      <c r="C70" s="53" t="s">
        <v>643</v>
      </c>
      <c r="D70" s="54">
        <v>1108830131</v>
      </c>
      <c r="E70" s="28" t="s">
        <v>221</v>
      </c>
      <c r="F70" s="4">
        <v>17</v>
      </c>
      <c r="G70" s="4">
        <v>19</v>
      </c>
      <c r="H70" s="4">
        <v>10</v>
      </c>
      <c r="I70" s="4">
        <v>46</v>
      </c>
      <c r="J70" s="4">
        <v>14</v>
      </c>
      <c r="K70" s="3">
        <v>200</v>
      </c>
      <c r="L70" s="4">
        <v>14</v>
      </c>
    </row>
    <row r="71" spans="1:12" ht="15">
      <c r="A71" t="str">
        <f t="shared" si="1"/>
        <v>0883</v>
      </c>
      <c r="B71" s="52" t="s">
        <v>30</v>
      </c>
      <c r="C71" s="53" t="s">
        <v>643</v>
      </c>
      <c r="D71" s="54">
        <v>1108830144</v>
      </c>
      <c r="E71" s="28" t="s">
        <v>217</v>
      </c>
      <c r="F71" s="4">
        <v>16</v>
      </c>
      <c r="G71" s="4">
        <v>14</v>
      </c>
      <c r="H71" s="4">
        <v>16</v>
      </c>
      <c r="I71" s="4">
        <v>46</v>
      </c>
      <c r="J71" s="4">
        <v>14</v>
      </c>
      <c r="K71" s="3">
        <v>200</v>
      </c>
      <c r="L71" s="4">
        <v>14</v>
      </c>
    </row>
    <row r="72" spans="1:12" ht="15">
      <c r="A72" t="str">
        <f t="shared" si="1"/>
        <v>0976</v>
      </c>
      <c r="B72" s="45" t="s">
        <v>33</v>
      </c>
      <c r="C72" s="43" t="s">
        <v>647</v>
      </c>
      <c r="D72" s="48">
        <v>1109760002</v>
      </c>
      <c r="E72" s="49" t="s">
        <v>276</v>
      </c>
      <c r="F72" s="50">
        <v>13</v>
      </c>
      <c r="G72" s="50">
        <v>12</v>
      </c>
      <c r="H72" s="50">
        <v>18</v>
      </c>
      <c r="I72" s="42">
        <v>43</v>
      </c>
      <c r="J72" s="42">
        <v>34</v>
      </c>
      <c r="K72" s="41">
        <v>180</v>
      </c>
      <c r="L72" s="42">
        <v>34</v>
      </c>
    </row>
    <row r="73" spans="1:12" ht="15">
      <c r="A73" t="str">
        <f t="shared" si="1"/>
        <v>0976</v>
      </c>
      <c r="B73" s="45" t="s">
        <v>141</v>
      </c>
      <c r="C73" s="43" t="s">
        <v>647</v>
      </c>
      <c r="D73" s="44">
        <v>1109760007</v>
      </c>
      <c r="E73" s="46" t="s">
        <v>256</v>
      </c>
      <c r="F73" s="42">
        <v>11</v>
      </c>
      <c r="G73" s="42">
        <v>14</v>
      </c>
      <c r="H73" s="42">
        <v>18</v>
      </c>
      <c r="I73" s="42">
        <v>43</v>
      </c>
      <c r="J73" s="42">
        <v>34</v>
      </c>
      <c r="K73" s="41">
        <v>180</v>
      </c>
      <c r="L73" s="42">
        <v>34</v>
      </c>
    </row>
    <row r="74" spans="1:12" ht="15">
      <c r="A74" t="str">
        <f t="shared" si="1"/>
        <v>0976</v>
      </c>
      <c r="B74" s="45" t="s">
        <v>35</v>
      </c>
      <c r="C74" s="43" t="s">
        <v>647</v>
      </c>
      <c r="D74" s="44">
        <v>1109760006</v>
      </c>
      <c r="E74" s="46" t="s">
        <v>356</v>
      </c>
      <c r="F74" s="42">
        <v>11</v>
      </c>
      <c r="G74" s="42">
        <v>13</v>
      </c>
      <c r="H74" s="42">
        <v>15</v>
      </c>
      <c r="I74" s="42">
        <v>39</v>
      </c>
      <c r="J74" s="42">
        <v>72</v>
      </c>
      <c r="K74" s="41">
        <v>142</v>
      </c>
      <c r="L74" s="42">
        <v>72</v>
      </c>
    </row>
    <row r="75" spans="1:12" ht="15">
      <c r="A75" t="str">
        <f t="shared" si="1"/>
        <v>0976</v>
      </c>
      <c r="B75" s="45" t="s">
        <v>866</v>
      </c>
      <c r="C75" s="43" t="s">
        <v>647</v>
      </c>
      <c r="D75" s="44">
        <v>1109760018</v>
      </c>
      <c r="E75" s="46" t="s">
        <v>426</v>
      </c>
      <c r="F75" s="42">
        <v>13</v>
      </c>
      <c r="G75" s="42">
        <v>12</v>
      </c>
      <c r="H75" s="42">
        <v>11</v>
      </c>
      <c r="I75" s="42">
        <v>36</v>
      </c>
      <c r="J75" s="42">
        <v>116</v>
      </c>
      <c r="K75" s="41">
        <v>98</v>
      </c>
      <c r="L75" s="42">
        <v>116</v>
      </c>
    </row>
    <row r="76" spans="1:12" ht="15">
      <c r="A76" t="str">
        <f t="shared" si="1"/>
        <v>0976</v>
      </c>
      <c r="B76" s="45" t="s">
        <v>868</v>
      </c>
      <c r="C76" s="43" t="s">
        <v>647</v>
      </c>
      <c r="D76" s="44">
        <v>1109760019</v>
      </c>
      <c r="E76" s="46" t="s">
        <v>450</v>
      </c>
      <c r="F76" s="42">
        <v>14</v>
      </c>
      <c r="G76" s="42">
        <v>11</v>
      </c>
      <c r="H76" s="42">
        <v>10</v>
      </c>
      <c r="I76" s="42">
        <v>35</v>
      </c>
      <c r="J76" s="42">
        <v>131</v>
      </c>
      <c r="K76" s="41">
        <v>83</v>
      </c>
      <c r="L76" s="42">
        <v>131</v>
      </c>
    </row>
    <row r="77" spans="1:12" ht="15">
      <c r="A77" t="str">
        <f t="shared" si="1"/>
        <v>1944</v>
      </c>
      <c r="B77" s="52" t="s">
        <v>980</v>
      </c>
      <c r="C77" s="53" t="s">
        <v>709</v>
      </c>
      <c r="D77" s="54">
        <v>1119440034</v>
      </c>
      <c r="E77" s="28" t="s">
        <v>250</v>
      </c>
      <c r="F77" s="4">
        <v>15</v>
      </c>
      <c r="G77" s="4">
        <v>11</v>
      </c>
      <c r="H77" s="4">
        <v>18</v>
      </c>
      <c r="I77" s="4">
        <v>44</v>
      </c>
      <c r="J77" s="4">
        <v>29</v>
      </c>
      <c r="K77" s="3">
        <v>185</v>
      </c>
      <c r="L77" s="4">
        <v>29</v>
      </c>
    </row>
    <row r="78" spans="1:12" ht="15">
      <c r="A78" t="str">
        <f t="shared" si="1"/>
        <v>2248</v>
      </c>
      <c r="B78" s="45" t="s">
        <v>149</v>
      </c>
      <c r="C78" s="43" t="s">
        <v>801</v>
      </c>
      <c r="D78" s="44">
        <v>1122480003</v>
      </c>
      <c r="E78" s="46" t="s">
        <v>338</v>
      </c>
      <c r="F78" s="42">
        <v>13</v>
      </c>
      <c r="G78" s="42">
        <v>13</v>
      </c>
      <c r="H78" s="42">
        <v>13</v>
      </c>
      <c r="I78" s="42">
        <v>39</v>
      </c>
      <c r="J78" s="42">
        <v>72</v>
      </c>
      <c r="K78" s="41">
        <v>142</v>
      </c>
      <c r="L78" s="42">
        <v>72</v>
      </c>
    </row>
    <row r="79" spans="1:12" ht="15">
      <c r="A79" t="str">
        <f t="shared" si="1"/>
        <v>2248</v>
      </c>
      <c r="B79" s="45" t="s">
        <v>133</v>
      </c>
      <c r="C79" s="43" t="s">
        <v>801</v>
      </c>
      <c r="D79" s="44">
        <v>1122480004</v>
      </c>
      <c r="E79" s="46" t="s">
        <v>456</v>
      </c>
      <c r="F79" s="42">
        <v>11</v>
      </c>
      <c r="G79" s="42">
        <v>11</v>
      </c>
      <c r="H79" s="42">
        <v>13</v>
      </c>
      <c r="I79" s="42">
        <v>35</v>
      </c>
      <c r="J79" s="42">
        <v>131</v>
      </c>
      <c r="K79" s="41">
        <v>83</v>
      </c>
      <c r="L79" s="42">
        <v>131</v>
      </c>
    </row>
    <row r="80" spans="1:12" ht="15">
      <c r="A80" t="str">
        <f t="shared" si="1"/>
        <v>2255</v>
      </c>
      <c r="B80" s="52" t="s">
        <v>148</v>
      </c>
      <c r="C80" s="53" t="s">
        <v>765</v>
      </c>
      <c r="D80" s="54">
        <v>1122550014</v>
      </c>
      <c r="E80" s="28" t="s">
        <v>227</v>
      </c>
      <c r="F80" s="4">
        <v>20</v>
      </c>
      <c r="G80" s="4">
        <v>12</v>
      </c>
      <c r="H80" s="4">
        <v>14</v>
      </c>
      <c r="I80" s="4">
        <v>46</v>
      </c>
      <c r="J80" s="4">
        <v>14</v>
      </c>
      <c r="K80" s="3">
        <v>200</v>
      </c>
      <c r="L80" s="4">
        <v>14</v>
      </c>
    </row>
    <row r="81" spans="1:12" ht="15">
      <c r="A81" t="str">
        <f t="shared" si="1"/>
        <v>2255</v>
      </c>
      <c r="B81" s="52" t="s">
        <v>1049</v>
      </c>
      <c r="C81" s="53" t="s">
        <v>765</v>
      </c>
      <c r="D81" s="54">
        <v>1122550011</v>
      </c>
      <c r="E81" s="28" t="s">
        <v>280</v>
      </c>
      <c r="F81" s="4">
        <v>16</v>
      </c>
      <c r="G81" s="4">
        <v>10</v>
      </c>
      <c r="H81" s="4">
        <v>16</v>
      </c>
      <c r="I81" s="4">
        <v>42</v>
      </c>
      <c r="J81" s="4">
        <v>45</v>
      </c>
      <c r="K81" s="3">
        <v>169</v>
      </c>
      <c r="L81" s="4">
        <v>45</v>
      </c>
    </row>
    <row r="82" spans="1:12" ht="15">
      <c r="A82" t="str">
        <f t="shared" si="1"/>
        <v>2255</v>
      </c>
      <c r="B82" s="52" t="s">
        <v>157</v>
      </c>
      <c r="C82" s="53" t="s">
        <v>765</v>
      </c>
      <c r="D82" s="54">
        <v>1122550022</v>
      </c>
      <c r="E82" s="28" t="s">
        <v>278</v>
      </c>
      <c r="F82" s="4">
        <v>14</v>
      </c>
      <c r="G82" s="4">
        <v>11</v>
      </c>
      <c r="H82" s="4">
        <v>17</v>
      </c>
      <c r="I82" s="4">
        <v>42</v>
      </c>
      <c r="J82" s="4">
        <v>45</v>
      </c>
      <c r="K82" s="3">
        <v>169</v>
      </c>
      <c r="L82" s="4">
        <v>45</v>
      </c>
    </row>
    <row r="83" spans="1:12" ht="15">
      <c r="A83" t="str">
        <f t="shared" si="1"/>
        <v>2255</v>
      </c>
      <c r="B83" s="52" t="s">
        <v>147</v>
      </c>
      <c r="C83" s="53" t="s">
        <v>765</v>
      </c>
      <c r="D83" s="54">
        <v>1122550005</v>
      </c>
      <c r="E83" s="28" t="s">
        <v>313</v>
      </c>
      <c r="F83" s="4">
        <v>13</v>
      </c>
      <c r="G83" s="4">
        <v>11</v>
      </c>
      <c r="H83" s="4">
        <v>17</v>
      </c>
      <c r="I83" s="4">
        <v>41</v>
      </c>
      <c r="J83" s="4">
        <v>53</v>
      </c>
      <c r="K83" s="3">
        <v>161</v>
      </c>
      <c r="L83" s="4">
        <v>53</v>
      </c>
    </row>
    <row r="84" spans="1:12" ht="15">
      <c r="A84" t="str">
        <f t="shared" si="1"/>
        <v>2255</v>
      </c>
      <c r="B84" s="52" t="s">
        <v>162</v>
      </c>
      <c r="C84" s="53" t="s">
        <v>765</v>
      </c>
      <c r="D84" s="54">
        <v>1122550006</v>
      </c>
      <c r="E84" s="28" t="s">
        <v>311</v>
      </c>
      <c r="F84" s="4">
        <v>15</v>
      </c>
      <c r="G84" s="4">
        <v>12</v>
      </c>
      <c r="H84" s="4">
        <v>14</v>
      </c>
      <c r="I84" s="4">
        <v>41</v>
      </c>
      <c r="J84" s="4">
        <v>53</v>
      </c>
      <c r="K84" s="3">
        <v>161</v>
      </c>
      <c r="L84" s="4">
        <v>53</v>
      </c>
    </row>
    <row r="85" spans="1:12" ht="15">
      <c r="A85" t="str">
        <f t="shared" si="1"/>
        <v>1754</v>
      </c>
      <c r="B85" s="45" t="s">
        <v>73</v>
      </c>
      <c r="C85" s="43" t="s">
        <v>689</v>
      </c>
      <c r="D85" s="44">
        <v>1117540003</v>
      </c>
      <c r="E85" s="46" t="s">
        <v>205</v>
      </c>
      <c r="F85" s="42">
        <v>15</v>
      </c>
      <c r="G85" s="42">
        <v>14</v>
      </c>
      <c r="H85" s="42">
        <v>18</v>
      </c>
      <c r="I85" s="42">
        <v>47</v>
      </c>
      <c r="J85" s="42">
        <v>8</v>
      </c>
      <c r="K85" s="41">
        <v>206</v>
      </c>
      <c r="L85" s="42">
        <v>8</v>
      </c>
    </row>
    <row r="86" spans="1:12" ht="15">
      <c r="A86" t="str">
        <f t="shared" si="1"/>
        <v>1754</v>
      </c>
      <c r="B86" s="45" t="s">
        <v>174</v>
      </c>
      <c r="C86" s="43" t="s">
        <v>689</v>
      </c>
      <c r="D86" s="44">
        <v>1117540038</v>
      </c>
      <c r="E86" s="46" t="s">
        <v>180</v>
      </c>
      <c r="F86" s="42">
        <v>16</v>
      </c>
      <c r="G86" s="42">
        <v>12</v>
      </c>
      <c r="H86" s="42">
        <v>13</v>
      </c>
      <c r="I86" s="42">
        <v>41</v>
      </c>
      <c r="J86" s="42">
        <v>53</v>
      </c>
      <c r="K86" s="41">
        <v>161</v>
      </c>
      <c r="L86" s="42">
        <v>53</v>
      </c>
    </row>
    <row r="87" spans="1:12" ht="15">
      <c r="A87" t="str">
        <f t="shared" si="1"/>
        <v>1754</v>
      </c>
      <c r="B87" s="45" t="s">
        <v>76</v>
      </c>
      <c r="C87" s="43" t="s">
        <v>689</v>
      </c>
      <c r="D87" s="44">
        <v>1117540022</v>
      </c>
      <c r="E87" s="46" t="s">
        <v>350</v>
      </c>
      <c r="F87" s="42">
        <v>12</v>
      </c>
      <c r="G87" s="42">
        <v>10</v>
      </c>
      <c r="H87" s="42">
        <v>17</v>
      </c>
      <c r="I87" s="42">
        <v>39</v>
      </c>
      <c r="J87" s="42">
        <v>72</v>
      </c>
      <c r="K87" s="41">
        <v>142</v>
      </c>
      <c r="L87" s="42">
        <v>72</v>
      </c>
    </row>
    <row r="88" spans="1:12" ht="15">
      <c r="A88" t="str">
        <f t="shared" si="1"/>
        <v>1754</v>
      </c>
      <c r="B88" s="45" t="s">
        <v>143</v>
      </c>
      <c r="C88" s="43" t="s">
        <v>689</v>
      </c>
      <c r="D88" s="44">
        <v>1117540029</v>
      </c>
      <c r="E88" s="46" t="s">
        <v>418</v>
      </c>
      <c r="F88" s="42">
        <v>12</v>
      </c>
      <c r="G88" s="42">
        <v>11</v>
      </c>
      <c r="H88" s="42">
        <v>13</v>
      </c>
      <c r="I88" s="42">
        <v>36</v>
      </c>
      <c r="J88" s="42">
        <v>116</v>
      </c>
      <c r="K88" s="41">
        <v>98</v>
      </c>
      <c r="L88" s="42">
        <v>116</v>
      </c>
    </row>
    <row r="89" spans="1:12" ht="15">
      <c r="A89" t="str">
        <f t="shared" si="1"/>
        <v>1754</v>
      </c>
      <c r="B89" s="45" t="s">
        <v>81</v>
      </c>
      <c r="C89" s="43" t="s">
        <v>689</v>
      </c>
      <c r="D89" s="44">
        <v>1117540036</v>
      </c>
      <c r="E89" s="46" t="s">
        <v>432</v>
      </c>
      <c r="F89" s="42">
        <v>12</v>
      </c>
      <c r="G89" s="42">
        <v>12</v>
      </c>
      <c r="H89" s="42">
        <v>12</v>
      </c>
      <c r="I89" s="42">
        <v>36</v>
      </c>
      <c r="J89" s="42">
        <v>116</v>
      </c>
      <c r="K89" s="41">
        <v>98</v>
      </c>
      <c r="L89" s="42">
        <v>116</v>
      </c>
    </row>
    <row r="90" spans="1:12" ht="15">
      <c r="A90" t="str">
        <f t="shared" si="1"/>
        <v>2075</v>
      </c>
      <c r="B90" s="52" t="s">
        <v>118</v>
      </c>
      <c r="C90" s="53" t="s">
        <v>797</v>
      </c>
      <c r="D90" s="54">
        <v>1120750007</v>
      </c>
      <c r="E90" s="28" t="s">
        <v>213</v>
      </c>
      <c r="F90" s="4">
        <v>20</v>
      </c>
      <c r="G90" s="4">
        <v>12</v>
      </c>
      <c r="H90" s="4">
        <v>15</v>
      </c>
      <c r="I90" s="4">
        <v>47</v>
      </c>
      <c r="J90" s="4">
        <v>8</v>
      </c>
      <c r="K90" s="3">
        <v>206</v>
      </c>
      <c r="L90" s="4">
        <v>8</v>
      </c>
    </row>
    <row r="91" spans="1:12" ht="15">
      <c r="A91" t="str">
        <f t="shared" si="1"/>
        <v>2075</v>
      </c>
      <c r="B91" s="52" t="s">
        <v>100</v>
      </c>
      <c r="C91" s="53" t="s">
        <v>797</v>
      </c>
      <c r="D91" s="54">
        <v>1120750017</v>
      </c>
      <c r="E91" s="28" t="s">
        <v>282</v>
      </c>
      <c r="F91" s="4">
        <v>13</v>
      </c>
      <c r="G91" s="4">
        <v>17</v>
      </c>
      <c r="H91" s="4">
        <v>12</v>
      </c>
      <c r="I91" s="4">
        <v>42</v>
      </c>
      <c r="J91" s="4">
        <v>45</v>
      </c>
      <c r="K91" s="3">
        <v>169</v>
      </c>
      <c r="L91" s="4">
        <v>45</v>
      </c>
    </row>
    <row r="92" spans="1:12" ht="15">
      <c r="A92" t="str">
        <f t="shared" si="1"/>
        <v>2075</v>
      </c>
      <c r="B92" s="52" t="s">
        <v>167</v>
      </c>
      <c r="C92" s="53" t="s">
        <v>797</v>
      </c>
      <c r="D92" s="54">
        <v>1120750024</v>
      </c>
      <c r="E92" s="28" t="s">
        <v>296</v>
      </c>
      <c r="F92" s="4">
        <v>18</v>
      </c>
      <c r="G92" s="4">
        <v>13</v>
      </c>
      <c r="H92" s="4">
        <v>10</v>
      </c>
      <c r="I92" s="4">
        <v>41</v>
      </c>
      <c r="J92" s="4">
        <v>53</v>
      </c>
      <c r="K92" s="3">
        <v>161</v>
      </c>
      <c r="L92" s="4">
        <v>53</v>
      </c>
    </row>
    <row r="93" spans="1:12" ht="15">
      <c r="A93" t="str">
        <f t="shared" si="1"/>
        <v>2075</v>
      </c>
      <c r="B93" s="52" t="s">
        <v>997</v>
      </c>
      <c r="C93" s="53" t="s">
        <v>797</v>
      </c>
      <c r="D93" s="54">
        <v>1120750005</v>
      </c>
      <c r="E93" s="28" t="s">
        <v>399</v>
      </c>
      <c r="F93" s="4">
        <v>11</v>
      </c>
      <c r="G93" s="4">
        <v>11</v>
      </c>
      <c r="H93" s="4">
        <v>15</v>
      </c>
      <c r="I93" s="4">
        <v>37</v>
      </c>
      <c r="J93" s="4">
        <v>101</v>
      </c>
      <c r="K93" s="3">
        <v>113</v>
      </c>
      <c r="L93" s="4">
        <v>101</v>
      </c>
    </row>
    <row r="94" spans="1:12" ht="15">
      <c r="A94" t="str">
        <f t="shared" si="1"/>
        <v>2075</v>
      </c>
      <c r="B94" s="52" t="s">
        <v>99</v>
      </c>
      <c r="C94" s="53" t="s">
        <v>797</v>
      </c>
      <c r="D94" s="54">
        <v>1120750015</v>
      </c>
      <c r="E94" s="28" t="s">
        <v>397</v>
      </c>
      <c r="F94" s="4">
        <v>11</v>
      </c>
      <c r="G94" s="4">
        <v>10</v>
      </c>
      <c r="H94" s="4">
        <v>16</v>
      </c>
      <c r="I94" s="4">
        <v>37</v>
      </c>
      <c r="J94" s="4">
        <v>101</v>
      </c>
      <c r="K94" s="3">
        <v>113</v>
      </c>
      <c r="L94" s="4">
        <v>101</v>
      </c>
    </row>
    <row r="95" spans="1:12" ht="15">
      <c r="A95" t="str">
        <f t="shared" si="1"/>
        <v>0069</v>
      </c>
      <c r="B95" s="45" t="s">
        <v>807</v>
      </c>
      <c r="C95" s="43" t="s">
        <v>782</v>
      </c>
      <c r="D95" s="44">
        <v>1100690304</v>
      </c>
      <c r="E95" s="46" t="s">
        <v>385</v>
      </c>
      <c r="F95" s="42">
        <v>11</v>
      </c>
      <c r="G95" s="42">
        <v>10</v>
      </c>
      <c r="H95" s="42">
        <v>16</v>
      </c>
      <c r="I95" s="42">
        <v>37</v>
      </c>
      <c r="J95" s="42">
        <v>101</v>
      </c>
      <c r="K95" s="41">
        <v>113</v>
      </c>
      <c r="L95" s="42">
        <v>101</v>
      </c>
    </row>
    <row r="96" spans="1:12" ht="15">
      <c r="A96" t="str">
        <f t="shared" si="1"/>
        <v>0069</v>
      </c>
      <c r="B96" s="45" t="s">
        <v>14</v>
      </c>
      <c r="C96" s="43" t="s">
        <v>782</v>
      </c>
      <c r="D96" s="44">
        <v>1100690273</v>
      </c>
      <c r="E96" s="46" t="s">
        <v>502</v>
      </c>
      <c r="F96" s="42">
        <v>12</v>
      </c>
      <c r="G96" s="42">
        <v>11</v>
      </c>
      <c r="H96" s="42">
        <v>11</v>
      </c>
      <c r="I96" s="42">
        <v>34</v>
      </c>
      <c r="J96" s="42">
        <v>148</v>
      </c>
      <c r="K96" s="41">
        <v>66</v>
      </c>
      <c r="L96" s="42">
        <v>148</v>
      </c>
    </row>
    <row r="97" spans="1:12" ht="15">
      <c r="A97" t="str">
        <f t="shared" si="1"/>
        <v>0069</v>
      </c>
      <c r="B97" s="45" t="s">
        <v>15</v>
      </c>
      <c r="C97" s="43" t="s">
        <v>782</v>
      </c>
      <c r="D97" s="44">
        <v>1100690287</v>
      </c>
      <c r="E97" s="46" t="s">
        <v>527</v>
      </c>
      <c r="F97" s="42">
        <v>11</v>
      </c>
      <c r="G97" s="42">
        <v>10</v>
      </c>
      <c r="H97" s="42">
        <v>11</v>
      </c>
      <c r="I97" s="42">
        <v>32</v>
      </c>
      <c r="J97" s="42">
        <v>174</v>
      </c>
      <c r="K97" s="41">
        <v>40</v>
      </c>
      <c r="L97" s="42">
        <v>174</v>
      </c>
    </row>
    <row r="98" spans="1:12" ht="15">
      <c r="A98" t="str">
        <f t="shared" si="1"/>
        <v>1949</v>
      </c>
      <c r="B98" s="18" t="s">
        <v>97</v>
      </c>
      <c r="C98" s="20" t="s">
        <v>715</v>
      </c>
      <c r="D98" s="21">
        <v>1119490020</v>
      </c>
      <c r="E98" s="28" t="s">
        <v>201</v>
      </c>
      <c r="F98" s="4">
        <v>20</v>
      </c>
      <c r="G98" s="4">
        <v>13</v>
      </c>
      <c r="H98" s="4">
        <v>16</v>
      </c>
      <c r="I98" s="4">
        <v>49</v>
      </c>
      <c r="J98" s="4">
        <v>6</v>
      </c>
      <c r="K98" s="3">
        <v>208</v>
      </c>
      <c r="L98" s="4">
        <v>6</v>
      </c>
    </row>
    <row r="99" spans="1:12" ht="15">
      <c r="A99" t="str">
        <f t="shared" si="1"/>
        <v>1949</v>
      </c>
      <c r="B99" s="18" t="s">
        <v>991</v>
      </c>
      <c r="C99" s="20" t="s">
        <v>715</v>
      </c>
      <c r="D99" s="21">
        <v>1119490023</v>
      </c>
      <c r="E99" s="28" t="s">
        <v>211</v>
      </c>
      <c r="F99" s="4">
        <v>11</v>
      </c>
      <c r="G99" s="4">
        <v>16</v>
      </c>
      <c r="H99" s="4">
        <v>20</v>
      </c>
      <c r="I99" s="4">
        <v>47</v>
      </c>
      <c r="J99" s="4">
        <v>8</v>
      </c>
      <c r="K99" s="3">
        <v>206</v>
      </c>
      <c r="L99" s="4">
        <v>8</v>
      </c>
    </row>
    <row r="100" spans="1:12" ht="15">
      <c r="A100" t="str">
        <f t="shared" si="1"/>
        <v>1949</v>
      </c>
      <c r="B100" s="18" t="s">
        <v>96</v>
      </c>
      <c r="C100" s="20" t="s">
        <v>715</v>
      </c>
      <c r="D100" s="21">
        <v>1119490013</v>
      </c>
      <c r="E100" s="28" t="s">
        <v>405</v>
      </c>
      <c r="F100" s="4">
        <v>12</v>
      </c>
      <c r="G100" s="4">
        <v>13</v>
      </c>
      <c r="H100" s="4">
        <v>12</v>
      </c>
      <c r="I100" s="4">
        <v>37</v>
      </c>
      <c r="J100" s="4">
        <v>101</v>
      </c>
      <c r="K100" s="3">
        <v>113</v>
      </c>
      <c r="L100" s="4">
        <v>101</v>
      </c>
    </row>
    <row r="101" spans="1:12" ht="15">
      <c r="A101" t="str">
        <f t="shared" si="1"/>
        <v>1949</v>
      </c>
      <c r="B101" s="18" t="s">
        <v>984</v>
      </c>
      <c r="C101" s="20" t="s">
        <v>715</v>
      </c>
      <c r="D101" s="21">
        <v>1119490003</v>
      </c>
      <c r="E101" s="28" t="s">
        <v>430</v>
      </c>
      <c r="F101" s="4">
        <v>16</v>
      </c>
      <c r="G101" s="4">
        <v>11</v>
      </c>
      <c r="H101" s="4">
        <v>9</v>
      </c>
      <c r="I101" s="4">
        <v>36</v>
      </c>
      <c r="J101" s="4">
        <v>116</v>
      </c>
      <c r="K101" s="3">
        <v>98</v>
      </c>
      <c r="L101" s="4">
        <v>116</v>
      </c>
    </row>
    <row r="102" spans="1:12" ht="15">
      <c r="A102" t="str">
        <f t="shared" si="1"/>
        <v>1949</v>
      </c>
      <c r="B102" s="18" t="s">
        <v>95</v>
      </c>
      <c r="C102" s="20" t="s">
        <v>715</v>
      </c>
      <c r="D102" s="21">
        <v>1119490012</v>
      </c>
      <c r="E102" s="28" t="s">
        <v>442</v>
      </c>
      <c r="F102" s="4">
        <v>12</v>
      </c>
      <c r="G102" s="4">
        <v>12</v>
      </c>
      <c r="H102" s="4">
        <v>12</v>
      </c>
      <c r="I102" s="4">
        <v>36</v>
      </c>
      <c r="J102" s="4">
        <v>116</v>
      </c>
      <c r="K102" s="3">
        <v>98</v>
      </c>
      <c r="L102" s="4">
        <v>116</v>
      </c>
    </row>
    <row r="106" spans="3:4" ht="15">
      <c r="C106" s="51" t="s">
        <v>1054</v>
      </c>
      <c r="D106" t="s">
        <v>1056</v>
      </c>
    </row>
    <row r="107" spans="2:5" ht="15">
      <c r="B107" s="36">
        <v>883</v>
      </c>
      <c r="C107" s="7" t="s">
        <v>643</v>
      </c>
      <c r="D107" s="35">
        <v>1026</v>
      </c>
      <c r="E107">
        <f aca="true" t="shared" si="2" ref="E107:E123">RANK(D107,D$107:D$129)</f>
        <v>1</v>
      </c>
    </row>
    <row r="108" spans="2:5" ht="15">
      <c r="B108" s="36">
        <v>620</v>
      </c>
      <c r="C108" s="7" t="s">
        <v>638</v>
      </c>
      <c r="D108" s="35">
        <v>966</v>
      </c>
      <c r="E108">
        <f t="shared" si="2"/>
        <v>2</v>
      </c>
    </row>
    <row r="109" spans="2:5" ht="15">
      <c r="B109" s="36">
        <v>1757</v>
      </c>
      <c r="C109" s="7" t="s">
        <v>694</v>
      </c>
      <c r="D109" s="35">
        <v>946</v>
      </c>
      <c r="E109">
        <f t="shared" si="2"/>
        <v>3</v>
      </c>
    </row>
    <row r="110" spans="2:5" ht="15">
      <c r="B110" s="36">
        <v>1055</v>
      </c>
      <c r="C110" s="7" t="s">
        <v>652</v>
      </c>
      <c r="D110" s="35">
        <v>936</v>
      </c>
      <c r="E110">
        <f t="shared" si="2"/>
        <v>4</v>
      </c>
    </row>
    <row r="111" spans="2:5" ht="15">
      <c r="B111" s="36">
        <v>2110</v>
      </c>
      <c r="C111" s="7" t="s">
        <v>732</v>
      </c>
      <c r="D111" s="35">
        <v>920</v>
      </c>
      <c r="E111">
        <f t="shared" si="2"/>
        <v>5</v>
      </c>
    </row>
    <row r="112" spans="2:5" ht="15">
      <c r="B112" s="36">
        <v>1131</v>
      </c>
      <c r="C112" s="7" t="s">
        <v>663</v>
      </c>
      <c r="D112" s="35">
        <v>904</v>
      </c>
      <c r="E112">
        <f t="shared" si="2"/>
        <v>6</v>
      </c>
    </row>
    <row r="113" spans="2:5" ht="15">
      <c r="B113" s="36">
        <v>1403</v>
      </c>
      <c r="C113" s="7" t="s">
        <v>672</v>
      </c>
      <c r="D113" s="35">
        <v>884</v>
      </c>
      <c r="E113">
        <f t="shared" si="2"/>
        <v>7</v>
      </c>
    </row>
    <row r="114" spans="2:5" ht="15">
      <c r="B114" s="36">
        <v>2255</v>
      </c>
      <c r="C114" s="7" t="s">
        <v>765</v>
      </c>
      <c r="D114" s="35">
        <v>860</v>
      </c>
      <c r="E114">
        <f t="shared" si="2"/>
        <v>8</v>
      </c>
    </row>
    <row r="115" spans="2:5" ht="15">
      <c r="B115" s="36">
        <v>2075</v>
      </c>
      <c r="C115" s="7" t="s">
        <v>797</v>
      </c>
      <c r="D115" s="35">
        <v>762</v>
      </c>
      <c r="E115">
        <f t="shared" si="2"/>
        <v>9</v>
      </c>
    </row>
    <row r="116" spans="2:5" ht="15">
      <c r="B116" s="36">
        <v>1893</v>
      </c>
      <c r="C116" s="7" t="s">
        <v>794</v>
      </c>
      <c r="D116" s="35">
        <v>753</v>
      </c>
      <c r="E116">
        <f t="shared" si="2"/>
        <v>10</v>
      </c>
    </row>
    <row r="117" spans="2:5" ht="15">
      <c r="B117" s="36">
        <v>553</v>
      </c>
      <c r="C117" s="7" t="s">
        <v>786</v>
      </c>
      <c r="D117" s="35">
        <v>744</v>
      </c>
      <c r="E117">
        <f t="shared" si="2"/>
        <v>11</v>
      </c>
    </row>
    <row r="118" spans="2:5" ht="15">
      <c r="B118" s="36">
        <v>1949</v>
      </c>
      <c r="C118" s="7" t="s">
        <v>715</v>
      </c>
      <c r="D118" s="35">
        <v>723</v>
      </c>
      <c r="E118">
        <f t="shared" si="2"/>
        <v>12</v>
      </c>
    </row>
    <row r="119" spans="2:5" ht="15">
      <c r="B119" s="36">
        <v>1754</v>
      </c>
      <c r="C119" s="7" t="s">
        <v>689</v>
      </c>
      <c r="D119" s="35">
        <v>705</v>
      </c>
      <c r="E119">
        <f t="shared" si="2"/>
        <v>13</v>
      </c>
    </row>
    <row r="120" spans="2:5" ht="15">
      <c r="B120" s="36">
        <v>2184</v>
      </c>
      <c r="C120" s="7" t="s">
        <v>176</v>
      </c>
      <c r="D120" s="35">
        <v>702</v>
      </c>
      <c r="E120">
        <f t="shared" si="2"/>
        <v>14</v>
      </c>
    </row>
    <row r="121" spans="2:5" ht="15">
      <c r="B121" s="36">
        <v>976</v>
      </c>
      <c r="C121" s="7" t="s">
        <v>647</v>
      </c>
      <c r="D121" s="35">
        <v>683</v>
      </c>
      <c r="E121">
        <f t="shared" si="2"/>
        <v>15</v>
      </c>
    </row>
    <row r="122" spans="2:5" ht="15">
      <c r="B122" s="36">
        <v>1707</v>
      </c>
      <c r="C122" s="7" t="s">
        <v>792</v>
      </c>
      <c r="D122" s="35">
        <v>672</v>
      </c>
      <c r="E122">
        <f t="shared" si="2"/>
        <v>16</v>
      </c>
    </row>
    <row r="123" spans="2:5" ht="15">
      <c r="B123" s="36">
        <v>2215</v>
      </c>
      <c r="C123" s="7" t="s">
        <v>798</v>
      </c>
      <c r="D123" s="35">
        <v>576</v>
      </c>
      <c r="E123">
        <f t="shared" si="2"/>
        <v>17</v>
      </c>
    </row>
    <row r="124" spans="2:5" ht="15">
      <c r="B124" s="36">
        <v>1698</v>
      </c>
      <c r="C124" s="7" t="s">
        <v>791</v>
      </c>
      <c r="D124" s="35">
        <v>557</v>
      </c>
      <c r="E124">
        <f>RANK(D124,D$107:D$129)</f>
        <v>18</v>
      </c>
    </row>
    <row r="125" spans="2:5" ht="15">
      <c r="B125" s="36">
        <v>259</v>
      </c>
      <c r="C125" s="7" t="s">
        <v>617</v>
      </c>
      <c r="D125" s="35">
        <v>338</v>
      </c>
      <c r="E125">
        <f>RANK(D125,D$107:D$129)</f>
        <v>19</v>
      </c>
    </row>
    <row r="126" spans="2:5" ht="15">
      <c r="B126" s="36">
        <v>2248</v>
      </c>
      <c r="C126" s="7" t="s">
        <v>801</v>
      </c>
      <c r="D126" s="35">
        <v>225</v>
      </c>
      <c r="E126">
        <f>RANK(D126,D$107:D$129)</f>
        <v>20</v>
      </c>
    </row>
    <row r="127" spans="2:5" ht="15">
      <c r="B127" s="36">
        <v>69</v>
      </c>
      <c r="C127" s="7" t="s">
        <v>782</v>
      </c>
      <c r="D127" s="35">
        <v>219</v>
      </c>
      <c r="E127">
        <f>RANK(D127,D$107:D$129)</f>
        <v>21</v>
      </c>
    </row>
    <row r="128" spans="2:5" ht="15">
      <c r="B128" s="36">
        <v>1944</v>
      </c>
      <c r="C128" s="7" t="s">
        <v>709</v>
      </c>
      <c r="D128" s="35">
        <v>185</v>
      </c>
      <c r="E128">
        <f>RANK(D128,D$107:D$129)</f>
        <v>22</v>
      </c>
    </row>
    <row r="129" spans="2:5" ht="15">
      <c r="B129" s="36">
        <v>1508</v>
      </c>
      <c r="C129" s="7" t="s">
        <v>677</v>
      </c>
      <c r="D129" s="35">
        <v>68</v>
      </c>
      <c r="E129">
        <f>RANK(D129,D$107:D$129)</f>
        <v>23</v>
      </c>
    </row>
    <row r="130" spans="3:4" ht="15">
      <c r="C130" s="7" t="s">
        <v>1055</v>
      </c>
      <c r="D130" s="35">
        <v>15354</v>
      </c>
    </row>
  </sheetData>
  <sheetProtection/>
  <conditionalFormatting sqref="E2:L56 E63:I63 E64:H66 E57:H62 I57:L66 E67:L102">
    <cfRule type="cellIs" priority="49" dxfId="1" operator="equal">
      <formula>0</formula>
    </cfRule>
    <cfRule type="cellIs" priority="50" dxfId="1" operator="equal">
      <formula>""</formula>
    </cfRule>
  </conditionalFormatting>
  <conditionalFormatting sqref="L2:L102 J2:J102">
    <cfRule type="cellIs" priority="46" dxfId="2" operator="equal">
      <formula>3</formula>
    </cfRule>
    <cfRule type="cellIs" priority="47" dxfId="1" operator="equal">
      <formula>2</formula>
    </cfRule>
    <cfRule type="cellIs" priority="4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2020-12-16T15:58:14Z</dcterms:modified>
  <cp:category/>
  <cp:version/>
  <cp:contentType/>
  <cp:contentStatus/>
</cp:coreProperties>
</file>